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15" yWindow="-195" windowWidth="15960" windowHeight="11760"/>
  </bookViews>
  <sheets>
    <sheet name="V3 - Budget Summary" sheetId="1" r:id="rId1"/>
  </sheets>
  <calcPr calcId="145621"/>
</workbook>
</file>

<file path=xl/calcChain.xml><?xml version="1.0" encoding="utf-8"?>
<calcChain xmlns="http://schemas.openxmlformats.org/spreadsheetml/2006/main">
  <c r="H5" i="1" l="1"/>
  <c r="I5" i="1"/>
  <c r="J5" i="1"/>
  <c r="K5" i="1"/>
  <c r="L5" i="1"/>
  <c r="M5" i="1"/>
  <c r="N5" i="1"/>
  <c r="O5" i="1"/>
  <c r="P5" i="1"/>
  <c r="Q5" i="1"/>
  <c r="R5" i="1"/>
  <c r="S5" i="1"/>
  <c r="T5" i="1"/>
  <c r="U5" i="1"/>
  <c r="J10" i="1" l="1"/>
  <c r="F5" i="1"/>
  <c r="F10" i="1"/>
  <c r="J20" i="1" l="1"/>
  <c r="F20" i="1"/>
  <c r="E55" i="1"/>
  <c r="B44" i="1"/>
  <c r="D53" i="1" s="1"/>
  <c r="Z17" i="1"/>
  <c r="Z10" i="1" s="1"/>
  <c r="Y17" i="1"/>
  <c r="X17" i="1"/>
  <c r="X10" i="1" s="1"/>
  <c r="W17" i="1"/>
  <c r="V17" i="1"/>
  <c r="V10" i="1" s="1"/>
  <c r="O10" i="1"/>
  <c r="E10" i="1"/>
  <c r="B16" i="1"/>
  <c r="B15" i="1"/>
  <c r="B14" i="1"/>
  <c r="B13" i="1"/>
  <c r="B12" i="1"/>
  <c r="B11" i="1"/>
  <c r="Y10" i="1"/>
  <c r="W10" i="1"/>
  <c r="R10" i="1"/>
  <c r="M10" i="1"/>
  <c r="L10" i="1"/>
  <c r="Q10" i="1"/>
  <c r="P10" i="1"/>
  <c r="N10" i="1"/>
  <c r="N20" i="1" s="1"/>
  <c r="K10" i="1"/>
  <c r="H10" i="1"/>
  <c r="H20" i="1" s="1"/>
  <c r="I10" i="1"/>
  <c r="G10" i="1"/>
  <c r="B8" i="1"/>
  <c r="B7" i="1"/>
  <c r="U10" i="1"/>
  <c r="T10" i="1"/>
  <c r="Z5" i="1"/>
  <c r="Y5" i="1"/>
  <c r="X5" i="1"/>
  <c r="W5" i="1"/>
  <c r="V5" i="1"/>
  <c r="M20" i="1"/>
  <c r="L20" i="1"/>
  <c r="G5" i="1"/>
  <c r="E5" i="1"/>
  <c r="U20" i="1" l="1"/>
  <c r="R20" i="1"/>
  <c r="T20" i="1"/>
  <c r="Q20" i="1"/>
  <c r="P20" i="1"/>
  <c r="O20" i="1"/>
  <c r="K20" i="1"/>
  <c r="G20" i="1"/>
  <c r="V20" i="1"/>
  <c r="X20" i="1"/>
  <c r="Z20" i="1"/>
  <c r="E20" i="1"/>
  <c r="W20" i="1"/>
  <c r="Y20" i="1"/>
  <c r="I20" i="1"/>
  <c r="B29" i="1"/>
  <c r="B34" i="1" s="1"/>
  <c r="D52" i="1" s="1"/>
  <c r="B6" i="1"/>
  <c r="B17" i="1"/>
  <c r="S10" i="1"/>
  <c r="B5" i="1"/>
  <c r="B10" i="1" l="1"/>
  <c r="S20" i="1"/>
  <c r="B20" i="1" s="1"/>
  <c r="D51" i="1" s="1"/>
  <c r="D60" i="1" l="1"/>
  <c r="D55" i="1"/>
</calcChain>
</file>

<file path=xl/sharedStrings.xml><?xml version="1.0" encoding="utf-8"?>
<sst xmlns="http://schemas.openxmlformats.org/spreadsheetml/2006/main" count="93" uniqueCount="83">
  <si>
    <t>Event Income</t>
  </si>
  <si>
    <t>Event ID</t>
  </si>
  <si>
    <t>Event Name</t>
  </si>
  <si>
    <t>Kangeiko</t>
  </si>
  <si>
    <t>Spring seminar</t>
  </si>
  <si>
    <t>West Midlands Seminar</t>
  </si>
  <si>
    <t>National Champs</t>
  </si>
  <si>
    <t>Summer Seminar</t>
  </si>
  <si>
    <t>Intensive Training 1</t>
  </si>
  <si>
    <t>Intensive Training 2</t>
  </si>
  <si>
    <t>Intensive Training 3</t>
  </si>
  <si>
    <t>Squad training</t>
  </si>
  <si>
    <t>Northern Seminar</t>
  </si>
  <si>
    <t>Dojo Kickstart Fund</t>
  </si>
  <si>
    <t>Coaching CourseL1 1</t>
  </si>
  <si>
    <t>Coaching CourseL1 2</t>
  </si>
  <si>
    <t>Coaching Course L2</t>
  </si>
  <si>
    <t>Est event code (Bu-dd-mm-yy)</t>
  </si>
  <si>
    <t>Totals</t>
  </si>
  <si>
    <t>Income</t>
  </si>
  <si>
    <t xml:space="preserve">    Event Income</t>
  </si>
  <si>
    <t xml:space="preserve">    Grading Income</t>
  </si>
  <si>
    <t xml:space="preserve">    Other Income</t>
  </si>
  <si>
    <t>Costs/Expenses</t>
  </si>
  <si>
    <t>Overseas Visitors</t>
  </si>
  <si>
    <t>BKA Teachers/Coaches</t>
  </si>
  <si>
    <t>BKA Officers/Organisers</t>
  </si>
  <si>
    <t>BKA Members</t>
  </si>
  <si>
    <t>Venue Hire and Cost</t>
  </si>
  <si>
    <t>Other Costs</t>
  </si>
  <si>
    <t>Bank charges</t>
  </si>
  <si>
    <t>Event Profit</t>
  </si>
  <si>
    <t>Running costs</t>
  </si>
  <si>
    <t>Membership income</t>
  </si>
  <si>
    <t>Proposed fee</t>
  </si>
  <si>
    <t>Est numbers</t>
  </si>
  <si>
    <t>Full Adult</t>
  </si>
  <si>
    <t>Full Junior</t>
  </si>
  <si>
    <t>Full Concessionary</t>
  </si>
  <si>
    <t>Donations</t>
  </si>
  <si>
    <t>Other income</t>
  </si>
  <si>
    <t>Total non-event income</t>
  </si>
  <si>
    <t>Bu administration costs</t>
  </si>
  <si>
    <t>J010116</t>
  </si>
  <si>
    <t xml:space="preserve">    travel</t>
  </si>
  <si>
    <t xml:space="preserve">    accommodation/venue</t>
  </si>
  <si>
    <t xml:space="preserve">    postage / telephone</t>
  </si>
  <si>
    <t xml:space="preserve">    advertising/PR</t>
  </si>
  <si>
    <t xml:space="preserve">    admin help (secretarial etc)</t>
  </si>
  <si>
    <t>Please describe</t>
  </si>
  <si>
    <t xml:space="preserve">    on-line charges</t>
  </si>
  <si>
    <t>3% of membership income</t>
  </si>
  <si>
    <t xml:space="preserve">    other expenses</t>
  </si>
  <si>
    <t>Bu Budget</t>
  </si>
  <si>
    <t>General funds</t>
  </si>
  <si>
    <t>Special funds</t>
  </si>
  <si>
    <t>These figures available from Treasury function</t>
  </si>
  <si>
    <t>Event income</t>
  </si>
  <si>
    <t>From table above</t>
  </si>
  <si>
    <t>Membership and other income</t>
  </si>
  <si>
    <t>Minus admin costs</t>
  </si>
  <si>
    <t>Special funds used</t>
  </si>
  <si>
    <t>You enter this</t>
  </si>
  <si>
    <t>Estimated end of year position</t>
  </si>
  <si>
    <t>Special funds include Ishido fund, WKC squad fund etc.</t>
  </si>
  <si>
    <t>'Special funds used' row indicates consumption or top-up of these funds</t>
  </si>
  <si>
    <t>Balance of transactions in this year</t>
  </si>
  <si>
    <t>J??0119</t>
  </si>
  <si>
    <t>J??019</t>
  </si>
  <si>
    <t>J??1119</t>
  </si>
  <si>
    <t>J??0919</t>
  </si>
  <si>
    <t>EJC2019</t>
  </si>
  <si>
    <t>J??0719</t>
  </si>
  <si>
    <t>J??0419</t>
  </si>
  <si>
    <t>J??0319</t>
  </si>
  <si>
    <t>J??0819</t>
  </si>
  <si>
    <t>J??0519</t>
  </si>
  <si>
    <t>High Grade Seminar</t>
  </si>
  <si>
    <t>£500 proposed admin budget to cover all type of costs</t>
  </si>
  <si>
    <t>Northern 1 Day Koryu Seminar</t>
  </si>
  <si>
    <t>Cash at start of year</t>
  </si>
  <si>
    <t>J??0219</t>
  </si>
  <si>
    <t>J??0619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</si>
</sst>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[$£-809]* #,##0&quot; &quot;;&quot;-&quot;[$£-809]* #,##0&quot; &quot;;&quot; &quot;[$£-809]* &quot;-&quot;??&quot; &quot;"/>
    <numFmt numFmtId="165" formatCode="&quot; &quot;[$£-809]* #,##0.00&quot; &quot;;&quot;-&quot;[$£-809]* #,##0.00&quot; &quot;;&quot; &quot;[$£-809]* &quot;-&quot;??&quot; &quot;"/>
  </numFmts>
  <fonts count="8" x14ac:knownFonts="1">
    <font>
      <sz val="12"/>
      <color indexed="8"/>
      <name val="Verdana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Helvetica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4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/>
    <xf numFmtId="1" fontId="2" fillId="2" borderId="2" xfId="0" applyNumberFormat="1" applyFont="1" applyFill="1" applyBorder="1" applyAlignment="1"/>
    <xf numFmtId="164" fontId="2" fillId="2" borderId="2" xfId="0" applyNumberFormat="1" applyFont="1" applyFill="1" applyBorder="1" applyAlignment="1"/>
    <xf numFmtId="1" fontId="3" fillId="3" borderId="3" xfId="0" applyNumberFormat="1" applyFont="1" applyFill="1" applyBorder="1" applyAlignment="1"/>
    <xf numFmtId="1" fontId="3" fillId="3" borderId="4" xfId="0" applyNumberFormat="1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5" xfId="0" applyFont="1" applyFill="1" applyBorder="1" applyAlignment="1"/>
    <xf numFmtId="49" fontId="4" fillId="3" borderId="6" xfId="0" applyNumberFormat="1" applyFont="1" applyFill="1" applyBorder="1" applyAlignment="1"/>
    <xf numFmtId="0" fontId="3" fillId="3" borderId="6" xfId="0" applyNumberFormat="1" applyFont="1" applyFill="1" applyBorder="1" applyAlignment="1"/>
    <xf numFmtId="1" fontId="4" fillId="3" borderId="6" xfId="0" applyNumberFormat="1" applyFont="1" applyFill="1" applyBorder="1" applyAlignment="1"/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49" fontId="4" fillId="3" borderId="4" xfId="0" applyNumberFormat="1" applyFont="1" applyFill="1" applyBorder="1" applyAlignment="1">
      <alignment horizontal="center" wrapText="1"/>
    </xf>
    <xf numFmtId="1" fontId="4" fillId="3" borderId="4" xfId="0" applyNumberFormat="1" applyFont="1" applyFill="1" applyBorder="1" applyAlignment="1">
      <alignment horizontal="center" wrapText="1"/>
    </xf>
    <xf numFmtId="0" fontId="5" fillId="3" borderId="4" xfId="0" applyNumberFormat="1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64" fontId="5" fillId="3" borderId="4" xfId="0" applyNumberFormat="1" applyFont="1" applyFill="1" applyBorder="1" applyAlignment="1">
      <alignment horizontal="center" wrapText="1"/>
    </xf>
    <xf numFmtId="0" fontId="3" fillId="3" borderId="4" xfId="0" applyNumberFormat="1" applyFont="1" applyFill="1" applyBorder="1" applyAlignment="1"/>
    <xf numFmtId="1" fontId="3" fillId="3" borderId="4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/>
    <xf numFmtId="49" fontId="4" fillId="3" borderId="4" xfId="0" applyNumberFormat="1" applyFont="1" applyFill="1" applyBorder="1" applyAlignment="1">
      <alignment horizontal="right"/>
    </xf>
    <xf numFmtId="1" fontId="4" fillId="3" borderId="4" xfId="0" applyNumberFormat="1" applyFont="1" applyFill="1" applyBorder="1" applyAlignment="1"/>
    <xf numFmtId="0" fontId="5" fillId="3" borderId="4" xfId="0" applyNumberFormat="1" applyFont="1" applyFill="1" applyBorder="1" applyAlignment="1">
      <alignment horizontal="right"/>
    </xf>
    <xf numFmtId="49" fontId="5" fillId="3" borderId="4" xfId="0" applyNumberFormat="1" applyFont="1" applyFill="1" applyBorder="1" applyAlignment="1">
      <alignment horizontal="right"/>
    </xf>
    <xf numFmtId="1" fontId="5" fillId="3" borderId="4" xfId="0" applyNumberFormat="1" applyFont="1" applyFill="1" applyBorder="1" applyAlignment="1">
      <alignment horizontal="right"/>
    </xf>
    <xf numFmtId="49" fontId="4" fillId="3" borderId="11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49" fontId="2" fillId="3" borderId="11" xfId="0" applyNumberFormat="1" applyFont="1" applyFill="1" applyBorder="1" applyAlignment="1">
      <alignment horizontal="left"/>
    </xf>
    <xf numFmtId="1" fontId="2" fillId="3" borderId="4" xfId="0" applyNumberFormat="1" applyFont="1" applyFill="1" applyBorder="1" applyAlignment="1"/>
    <xf numFmtId="1" fontId="2" fillId="3" borderId="11" xfId="0" applyNumberFormat="1" applyFont="1" applyFill="1" applyBorder="1" applyAlignment="1">
      <alignment horizontal="left"/>
    </xf>
    <xf numFmtId="1" fontId="2" fillId="3" borderId="12" xfId="0" applyNumberFormat="1" applyFont="1" applyFill="1" applyBorder="1" applyAlignment="1">
      <alignment horizontal="left"/>
    </xf>
    <xf numFmtId="0" fontId="6" fillId="3" borderId="4" xfId="0" applyNumberFormat="1" applyFont="1" applyFill="1" applyBorder="1" applyAlignment="1"/>
    <xf numFmtId="0" fontId="3" fillId="3" borderId="13" xfId="0" applyNumberFormat="1" applyFont="1" applyFill="1" applyBorder="1" applyAlignment="1"/>
    <xf numFmtId="49" fontId="4" fillId="3" borderId="4" xfId="0" applyNumberFormat="1" applyFont="1" applyFill="1" applyBorder="1" applyAlignment="1">
      <alignment horizontal="left"/>
    </xf>
    <xf numFmtId="1" fontId="4" fillId="3" borderId="14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164" fontId="2" fillId="2" borderId="8" xfId="0" applyNumberFormat="1" applyFont="1" applyFill="1" applyBorder="1" applyAlignment="1"/>
    <xf numFmtId="0" fontId="6" fillId="3" borderId="6" xfId="0" applyNumberFormat="1" applyFont="1" applyFill="1" applyBorder="1" applyAlignment="1"/>
    <xf numFmtId="1" fontId="7" fillId="3" borderId="6" xfId="0" applyNumberFormat="1" applyFont="1" applyFill="1" applyBorder="1" applyAlignment="1"/>
    <xf numFmtId="49" fontId="4" fillId="3" borderId="11" xfId="0" applyNumberFormat="1" applyFont="1" applyFill="1" applyBorder="1" applyAlignment="1"/>
    <xf numFmtId="1" fontId="4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left"/>
    </xf>
    <xf numFmtId="165" fontId="2" fillId="3" borderId="4" xfId="0" applyNumberFormat="1" applyFont="1" applyFill="1" applyBorder="1" applyAlignment="1">
      <alignment horizontal="left"/>
    </xf>
    <xf numFmtId="0" fontId="2" fillId="3" borderId="4" xfId="0" applyNumberFormat="1" applyFont="1" applyFill="1" applyBorder="1" applyAlignment="1">
      <alignment horizontal="right"/>
    </xf>
    <xf numFmtId="164" fontId="2" fillId="3" borderId="15" xfId="0" applyNumberFormat="1" applyFont="1" applyFill="1" applyBorder="1" applyAlignment="1">
      <alignment horizontal="left"/>
    </xf>
    <xf numFmtId="164" fontId="2" fillId="3" borderId="16" xfId="0" applyNumberFormat="1" applyFont="1" applyFill="1" applyBorder="1" applyAlignment="1">
      <alignment horizontal="left"/>
    </xf>
    <xf numFmtId="165" fontId="2" fillId="3" borderId="4" xfId="0" applyNumberFormat="1" applyFont="1" applyFill="1" applyBorder="1" applyAlignment="1"/>
    <xf numFmtId="49" fontId="2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/>
    <xf numFmtId="49" fontId="2" fillId="3" borderId="4" xfId="0" applyNumberFormat="1" applyFont="1" applyFill="1" applyBorder="1" applyAlignment="1"/>
    <xf numFmtId="164" fontId="4" fillId="3" borderId="16" xfId="0" applyNumberFormat="1" applyFont="1" applyFill="1" applyBorder="1" applyAlignment="1">
      <alignment horizontal="left"/>
    </xf>
    <xf numFmtId="0" fontId="3" fillId="3" borderId="14" xfId="0" applyNumberFormat="1" applyFont="1" applyFill="1" applyBorder="1" applyAlignment="1"/>
    <xf numFmtId="0" fontId="6" fillId="3" borderId="14" xfId="0" applyNumberFormat="1" applyFont="1" applyFill="1" applyBorder="1" applyAlignment="1"/>
    <xf numFmtId="165" fontId="2" fillId="3" borderId="14" xfId="0" applyNumberFormat="1" applyFont="1" applyFill="1" applyBorder="1" applyAlignment="1"/>
    <xf numFmtId="164" fontId="2" fillId="3" borderId="15" xfId="0" applyNumberFormat="1" applyFont="1" applyFill="1" applyBorder="1" applyAlignment="1"/>
    <xf numFmtId="164" fontId="4" fillId="3" borderId="16" xfId="0" applyNumberFormat="1" applyFont="1" applyFill="1" applyBorder="1" applyAlignment="1"/>
    <xf numFmtId="0" fontId="0" fillId="3" borderId="17" xfId="0" applyFont="1" applyFill="1" applyBorder="1" applyAlignment="1"/>
    <xf numFmtId="0" fontId="0" fillId="3" borderId="18" xfId="0" applyFont="1" applyFill="1" applyBorder="1" applyAlignment="1"/>
    <xf numFmtId="0" fontId="0" fillId="3" borderId="19" xfId="0" applyFont="1" applyFill="1" applyBorder="1" applyAlignment="1"/>
    <xf numFmtId="164" fontId="5" fillId="0" borderId="3" xfId="0" applyNumberFormat="1" applyFont="1" applyBorder="1" applyAlignment="1">
      <alignment horizontal="center" wrapText="1"/>
    </xf>
    <xf numFmtId="0" fontId="3" fillId="3" borderId="20" xfId="0" applyNumberFormat="1" applyFont="1" applyFill="1" applyBorder="1" applyAlignment="1"/>
    <xf numFmtId="49" fontId="5" fillId="3" borderId="6" xfId="0" applyNumberFormat="1" applyFont="1" applyFill="1" applyBorder="1" applyAlignment="1">
      <alignment horizontal="right"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164" fontId="2" fillId="3" borderId="14" xfId="0" applyNumberFormat="1" applyFont="1" applyFill="1" applyBorder="1" applyAlignment="1"/>
    <xf numFmtId="164" fontId="4" fillId="3" borderId="6" xfId="0" applyNumberFormat="1" applyFont="1" applyFill="1" applyBorder="1" applyAlignment="1"/>
  </cellXfs>
  <cellStyles count="1">
    <cellStyle name="Normal" xfId="0" builtinId="0"/>
  </cellStyles>
  <dxfs count="9">
    <dxf>
      <font>
        <color rgb="FFF20884"/>
      </font>
    </dxf>
    <dxf>
      <font>
        <color rgb="FFF20884"/>
      </font>
    </dxf>
    <dxf>
      <font>
        <color rgb="FFF20884"/>
      </font>
    </dxf>
    <dxf>
      <font>
        <color rgb="FFF20884"/>
      </font>
    </dxf>
    <dxf>
      <font>
        <color rgb="FFF20884"/>
      </font>
    </dxf>
    <dxf>
      <font>
        <color rgb="FFF20884"/>
      </font>
    </dxf>
    <dxf>
      <font>
        <color rgb="FFF20884"/>
      </font>
    </dxf>
    <dxf>
      <font>
        <color rgb="FFF20884"/>
      </font>
    </dxf>
    <dxf>
      <font>
        <color rgb="FFF20884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33CCCC"/>
      <rgbColor rgb="FFAAAAAA"/>
      <rgbColor rgb="FFFFFFFF"/>
      <rgbColor rgb="FFF2088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showGridLines="0" tabSelected="1" workbookViewId="0">
      <pane xSplit="1" topLeftCell="B1" activePane="topRight" state="frozen"/>
      <selection pane="topRight" activeCell="E6" sqref="E6"/>
    </sheetView>
  </sheetViews>
  <sheetFormatPr defaultColWidth="6.59765625" defaultRowHeight="15" customHeight="1" x14ac:dyDescent="0.2"/>
  <cols>
    <col min="1" max="1" width="25.3984375" style="1" customWidth="1"/>
    <col min="2" max="2" width="14.09765625" style="1" customWidth="1"/>
    <col min="3" max="3" width="1.8984375" style="1" customWidth="1"/>
    <col min="4" max="4" width="11.09765625" style="1" customWidth="1"/>
    <col min="5" max="5" width="9.5" style="1" customWidth="1"/>
    <col min="6" max="6" width="6.69921875" style="1" bestFit="1" customWidth="1"/>
    <col min="7" max="7" width="8" style="1" customWidth="1"/>
    <col min="8" max="9" width="6.09765625" style="1" customWidth="1"/>
    <col min="10" max="11" width="7.69921875" style="1" customWidth="1"/>
    <col min="12" max="12" width="7" style="1" customWidth="1"/>
    <col min="13" max="13" width="7.69921875" style="1" customWidth="1"/>
    <col min="14" max="14" width="6.69921875" style="1" customWidth="1"/>
    <col min="15" max="16" width="6.3984375" style="1" customWidth="1"/>
    <col min="17" max="18" width="6.8984375" style="1" customWidth="1"/>
    <col min="19" max="19" width="8.19921875" style="1" customWidth="1"/>
    <col min="20" max="20" width="8" style="1" customWidth="1"/>
    <col min="21" max="21" width="7.69921875" style="1" customWidth="1"/>
    <col min="22" max="32" width="6.8984375" style="1" customWidth="1"/>
    <col min="33" max="256" width="6.59765625" style="1" customWidth="1"/>
  </cols>
  <sheetData>
    <row r="1" spans="1:37" ht="16.899999999999999" customHeight="1" x14ac:dyDescent="0.25">
      <c r="A1" s="2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/>
      <c r="AB1" s="6"/>
      <c r="AC1" s="6"/>
      <c r="AD1" s="6"/>
      <c r="AE1" s="6"/>
      <c r="AF1" s="6"/>
      <c r="AG1" s="7"/>
      <c r="AH1" s="8"/>
      <c r="AI1" s="8"/>
      <c r="AJ1" s="8"/>
      <c r="AK1" s="9"/>
    </row>
    <row r="2" spans="1:37" ht="16.899999999999999" customHeight="1" x14ac:dyDescent="0.25">
      <c r="A2" s="10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74"/>
      <c r="T2" s="74"/>
      <c r="U2" s="74"/>
      <c r="V2" s="11"/>
      <c r="W2" s="11"/>
      <c r="X2" s="11"/>
      <c r="Y2" s="11"/>
      <c r="Z2" s="11"/>
      <c r="AA2" s="6"/>
      <c r="AB2" s="6"/>
      <c r="AC2" s="6"/>
      <c r="AD2" s="6"/>
      <c r="AE2" s="6"/>
      <c r="AF2" s="6"/>
      <c r="AG2" s="13"/>
      <c r="AH2" s="14"/>
      <c r="AI2" s="14"/>
      <c r="AJ2" s="14"/>
      <c r="AK2" s="15"/>
    </row>
    <row r="3" spans="1:37" ht="37.9" customHeight="1" x14ac:dyDescent="0.25">
      <c r="A3" s="16" t="s">
        <v>2</v>
      </c>
      <c r="B3" s="17"/>
      <c r="C3" s="17"/>
      <c r="D3" s="18"/>
      <c r="E3" s="19" t="s">
        <v>3</v>
      </c>
      <c r="F3" s="19" t="s">
        <v>77</v>
      </c>
      <c r="G3" s="19" t="s">
        <v>4</v>
      </c>
      <c r="H3" s="19" t="s">
        <v>6</v>
      </c>
      <c r="I3" s="19" t="s">
        <v>5</v>
      </c>
      <c r="J3" s="19" t="s">
        <v>79</v>
      </c>
      <c r="K3" s="19" t="s">
        <v>7</v>
      </c>
      <c r="L3" s="19" t="s">
        <v>71</v>
      </c>
      <c r="M3" s="19" t="s">
        <v>12</v>
      </c>
      <c r="N3" s="19" t="s">
        <v>8</v>
      </c>
      <c r="O3" s="19" t="s">
        <v>9</v>
      </c>
      <c r="P3" s="19" t="s">
        <v>10</v>
      </c>
      <c r="Q3" s="19" t="s">
        <v>11</v>
      </c>
      <c r="R3" s="20" t="s">
        <v>13</v>
      </c>
      <c r="S3" s="76" t="s">
        <v>14</v>
      </c>
      <c r="T3" s="77" t="s">
        <v>15</v>
      </c>
      <c r="U3" s="78" t="s">
        <v>16</v>
      </c>
      <c r="V3" s="73"/>
      <c r="W3" s="21"/>
      <c r="X3" s="21"/>
      <c r="Y3" s="21"/>
      <c r="Z3" s="21"/>
      <c r="AA3" s="22"/>
      <c r="AB3" s="23"/>
      <c r="AC3" s="23"/>
      <c r="AD3" s="23"/>
      <c r="AE3" s="23"/>
      <c r="AF3" s="23"/>
      <c r="AG3" s="13"/>
      <c r="AH3" s="14"/>
      <c r="AI3" s="14"/>
      <c r="AJ3" s="14"/>
      <c r="AK3" s="15"/>
    </row>
    <row r="4" spans="1:37" ht="16.899999999999999" customHeight="1" x14ac:dyDescent="0.25">
      <c r="A4" s="24" t="s">
        <v>17</v>
      </c>
      <c r="B4" s="25" t="s">
        <v>18</v>
      </c>
      <c r="C4" s="26"/>
      <c r="D4" s="27"/>
      <c r="E4" s="28" t="s">
        <v>67</v>
      </c>
      <c r="F4" s="28" t="s">
        <v>81</v>
      </c>
      <c r="G4" s="28" t="s">
        <v>74</v>
      </c>
      <c r="H4" s="28" t="s">
        <v>73</v>
      </c>
      <c r="I4" s="28" t="s">
        <v>76</v>
      </c>
      <c r="J4" s="28" t="s">
        <v>82</v>
      </c>
      <c r="K4" s="28" t="s">
        <v>75</v>
      </c>
      <c r="L4" s="28" t="s">
        <v>70</v>
      </c>
      <c r="M4" s="28" t="s">
        <v>69</v>
      </c>
      <c r="N4" s="28" t="s">
        <v>74</v>
      </c>
      <c r="O4" s="28" t="s">
        <v>73</v>
      </c>
      <c r="P4" s="28" t="s">
        <v>72</v>
      </c>
      <c r="Q4" s="28" t="s">
        <v>70</v>
      </c>
      <c r="R4" s="75" t="s">
        <v>68</v>
      </c>
      <c r="S4" s="75" t="s">
        <v>68</v>
      </c>
      <c r="T4" s="75" t="s">
        <v>68</v>
      </c>
      <c r="U4" s="75" t="s">
        <v>68</v>
      </c>
      <c r="V4" s="29"/>
      <c r="W4" s="29"/>
      <c r="X4" s="29"/>
      <c r="Y4" s="29"/>
      <c r="Z4" s="29"/>
      <c r="AA4" s="22"/>
      <c r="AB4" s="6"/>
      <c r="AC4" s="6"/>
      <c r="AD4" s="6"/>
      <c r="AE4" s="6"/>
      <c r="AF4" s="6"/>
      <c r="AG4" s="13"/>
      <c r="AH4" s="14"/>
      <c r="AI4" s="14"/>
      <c r="AJ4" s="14"/>
      <c r="AK4" s="15"/>
    </row>
    <row r="5" spans="1:37" ht="16.899999999999999" customHeight="1" x14ac:dyDescent="0.25">
      <c r="A5" s="30" t="s">
        <v>19</v>
      </c>
      <c r="B5" s="31">
        <f>SUM(E5:AA5)</f>
        <v>7071</v>
      </c>
      <c r="C5" s="31"/>
      <c r="D5" s="26"/>
      <c r="E5" s="26">
        <f>SUM(E6:E8)</f>
        <v>0</v>
      </c>
      <c r="F5" s="26">
        <f>SUM(F6:F8)</f>
        <v>240</v>
      </c>
      <c r="G5" s="26">
        <f>SUM(G6:G8)</f>
        <v>970</v>
      </c>
      <c r="H5" s="26">
        <f t="shared" ref="H5:U5" si="0">SUM(H6:H8)</f>
        <v>500</v>
      </c>
      <c r="I5" s="26">
        <f t="shared" si="0"/>
        <v>575</v>
      </c>
      <c r="J5" s="26">
        <f t="shared" si="0"/>
        <v>280</v>
      </c>
      <c r="K5" s="26">
        <f t="shared" si="0"/>
        <v>2795</v>
      </c>
      <c r="L5" s="26">
        <f t="shared" si="0"/>
        <v>0</v>
      </c>
      <c r="M5" s="26">
        <f t="shared" si="0"/>
        <v>800</v>
      </c>
      <c r="N5" s="26">
        <f t="shared" si="0"/>
        <v>168</v>
      </c>
      <c r="O5" s="26">
        <f t="shared" si="0"/>
        <v>290</v>
      </c>
      <c r="P5" s="26">
        <f t="shared" si="0"/>
        <v>206</v>
      </c>
      <c r="Q5" s="26">
        <f t="shared" si="0"/>
        <v>247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 t="shared" ref="R5:Z5" si="1">SUM(V6:V8)</f>
        <v>0</v>
      </c>
      <c r="W5" s="26">
        <f t="shared" si="1"/>
        <v>0</v>
      </c>
      <c r="X5" s="26">
        <f t="shared" si="1"/>
        <v>0</v>
      </c>
      <c r="Y5" s="26">
        <f t="shared" si="1"/>
        <v>0</v>
      </c>
      <c r="Z5" s="26">
        <f t="shared" si="1"/>
        <v>0</v>
      </c>
      <c r="AA5" s="22"/>
      <c r="AB5" s="6"/>
      <c r="AC5" s="6"/>
      <c r="AD5" s="6"/>
      <c r="AE5" s="6"/>
      <c r="AF5" s="6"/>
      <c r="AG5" s="13"/>
      <c r="AH5" s="14"/>
      <c r="AI5" s="14"/>
      <c r="AJ5" s="14"/>
      <c r="AK5" s="15"/>
    </row>
    <row r="6" spans="1:37" ht="16.899999999999999" customHeight="1" x14ac:dyDescent="0.25">
      <c r="A6" s="32" t="s">
        <v>20</v>
      </c>
      <c r="B6" s="31">
        <f>SUM(E6:AA6)</f>
        <v>6256</v>
      </c>
      <c r="C6" s="31"/>
      <c r="D6" s="33"/>
      <c r="E6" s="33">
        <v>0</v>
      </c>
      <c r="F6" s="33">
        <v>240</v>
      </c>
      <c r="G6" s="33">
        <v>730</v>
      </c>
      <c r="H6" s="33">
        <v>500</v>
      </c>
      <c r="I6" s="33">
        <v>545</v>
      </c>
      <c r="J6" s="33">
        <v>280</v>
      </c>
      <c r="K6" s="33">
        <v>2450</v>
      </c>
      <c r="L6" s="33">
        <v>0</v>
      </c>
      <c r="M6" s="33">
        <v>600</v>
      </c>
      <c r="N6" s="33">
        <v>168</v>
      </c>
      <c r="O6" s="33">
        <v>290</v>
      </c>
      <c r="P6" s="33">
        <v>206</v>
      </c>
      <c r="Q6" s="33">
        <v>247</v>
      </c>
      <c r="R6" s="33">
        <v>0</v>
      </c>
      <c r="S6" s="33">
        <v>0</v>
      </c>
      <c r="T6" s="33">
        <v>0</v>
      </c>
      <c r="U6" s="33">
        <v>0</v>
      </c>
      <c r="V6" s="33"/>
      <c r="W6" s="33"/>
      <c r="X6" s="33"/>
      <c r="Y6" s="33"/>
      <c r="Z6" s="33"/>
      <c r="AA6" s="22"/>
      <c r="AB6" s="6"/>
      <c r="AC6" s="6"/>
      <c r="AD6" s="6"/>
      <c r="AE6" s="6"/>
      <c r="AF6" s="6"/>
      <c r="AG6" s="13"/>
      <c r="AH6" s="14"/>
      <c r="AI6" s="14"/>
      <c r="AJ6" s="14"/>
      <c r="AK6" s="15"/>
    </row>
    <row r="7" spans="1:37" ht="16.899999999999999" customHeight="1" x14ac:dyDescent="0.25">
      <c r="A7" s="32" t="s">
        <v>21</v>
      </c>
      <c r="B7" s="31">
        <f>SUM(E7:AA7)</f>
        <v>815</v>
      </c>
      <c r="C7" s="31"/>
      <c r="D7" s="33"/>
      <c r="E7" s="33">
        <v>0</v>
      </c>
      <c r="F7" s="33">
        <v>0</v>
      </c>
      <c r="G7" s="33">
        <v>240</v>
      </c>
      <c r="H7" s="33">
        <v>0</v>
      </c>
      <c r="I7" s="33">
        <v>30</v>
      </c>
      <c r="J7" s="33">
        <v>0</v>
      </c>
      <c r="K7" s="33">
        <v>345</v>
      </c>
      <c r="L7" s="33">
        <v>0</v>
      </c>
      <c r="M7" s="33">
        <v>200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/>
      <c r="W7" s="33"/>
      <c r="X7" s="33"/>
      <c r="Y7" s="33"/>
      <c r="Z7" s="33"/>
      <c r="AA7" s="22"/>
      <c r="AB7" s="6"/>
      <c r="AC7" s="6"/>
      <c r="AD7" s="6"/>
      <c r="AE7" s="6"/>
      <c r="AF7" s="6"/>
      <c r="AG7" s="13"/>
      <c r="AH7" s="14"/>
      <c r="AI7" s="14"/>
      <c r="AJ7" s="14"/>
      <c r="AK7" s="15"/>
    </row>
    <row r="8" spans="1:37" ht="16.899999999999999" customHeight="1" x14ac:dyDescent="0.25">
      <c r="A8" s="32" t="s">
        <v>22</v>
      </c>
      <c r="B8" s="31">
        <f>SUM(E8:AA8)</f>
        <v>0</v>
      </c>
      <c r="C8" s="31"/>
      <c r="D8" s="33"/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/>
      <c r="W8" s="33"/>
      <c r="X8" s="33"/>
      <c r="Y8" s="33"/>
      <c r="Z8" s="33"/>
      <c r="AA8" s="22"/>
      <c r="AB8" s="6"/>
      <c r="AC8" s="6"/>
      <c r="AD8" s="6"/>
      <c r="AE8" s="6"/>
      <c r="AF8" s="6"/>
      <c r="AG8" s="13"/>
      <c r="AH8" s="14"/>
      <c r="AI8" s="14"/>
      <c r="AJ8" s="14"/>
      <c r="AK8" s="15"/>
    </row>
    <row r="9" spans="1:37" ht="16.899999999999999" customHeight="1" x14ac:dyDescent="0.25">
      <c r="A9" s="34"/>
      <c r="B9" s="31"/>
      <c r="C9" s="3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22"/>
      <c r="AB9" s="6"/>
      <c r="AC9" s="6"/>
      <c r="AD9" s="6"/>
      <c r="AE9" s="6"/>
      <c r="AF9" s="6"/>
      <c r="AG9" s="13"/>
      <c r="AH9" s="14"/>
      <c r="AI9" s="14"/>
      <c r="AJ9" s="14"/>
      <c r="AK9" s="15"/>
    </row>
    <row r="10" spans="1:37" ht="16.899999999999999" customHeight="1" x14ac:dyDescent="0.25">
      <c r="A10" s="30" t="s">
        <v>23</v>
      </c>
      <c r="B10" s="31">
        <f>SUM(E10:AA10)</f>
        <v>7640</v>
      </c>
      <c r="C10" s="31"/>
      <c r="D10" s="26"/>
      <c r="E10" s="26">
        <f t="shared" ref="E10:Z10" si="2">SUM(E11:E17)</f>
        <v>0</v>
      </c>
      <c r="F10" s="26">
        <f t="shared" si="2"/>
        <v>200</v>
      </c>
      <c r="G10" s="26">
        <f t="shared" si="2"/>
        <v>750</v>
      </c>
      <c r="H10" s="26">
        <f>SUM(H11:H17)</f>
        <v>400</v>
      </c>
      <c r="I10" s="26">
        <f t="shared" si="2"/>
        <v>550</v>
      </c>
      <c r="J10" s="26">
        <f>SUM(J11:J17)</f>
        <v>340</v>
      </c>
      <c r="K10" s="26">
        <f t="shared" si="2"/>
        <v>2800</v>
      </c>
      <c r="L10" s="26">
        <f t="shared" si="2"/>
        <v>1000</v>
      </c>
      <c r="M10" s="26">
        <f t="shared" si="2"/>
        <v>800</v>
      </c>
      <c r="N10" s="26">
        <f>SUM(N11:N17)</f>
        <v>180</v>
      </c>
      <c r="O10" s="26">
        <f>SUM(O11:O17)</f>
        <v>120</v>
      </c>
      <c r="P10" s="26">
        <f>SUM(P11:P17)</f>
        <v>100</v>
      </c>
      <c r="Q10" s="26">
        <f>SUM(Q11:Q17)</f>
        <v>150</v>
      </c>
      <c r="R10" s="26">
        <f t="shared" si="2"/>
        <v>250</v>
      </c>
      <c r="S10" s="26">
        <f t="shared" si="2"/>
        <v>0</v>
      </c>
      <c r="T10" s="26">
        <f t="shared" si="2"/>
        <v>0</v>
      </c>
      <c r="U10" s="26">
        <f t="shared" si="2"/>
        <v>0</v>
      </c>
      <c r="V10" s="26">
        <f t="shared" si="2"/>
        <v>0</v>
      </c>
      <c r="W10" s="26">
        <f t="shared" si="2"/>
        <v>0</v>
      </c>
      <c r="X10" s="26">
        <f t="shared" si="2"/>
        <v>0</v>
      </c>
      <c r="Y10" s="26">
        <f t="shared" si="2"/>
        <v>0</v>
      </c>
      <c r="Z10" s="26">
        <f t="shared" si="2"/>
        <v>0</v>
      </c>
      <c r="AA10" s="22"/>
      <c r="AB10" s="6"/>
      <c r="AC10" s="6"/>
      <c r="AD10" s="6"/>
      <c r="AE10" s="6"/>
      <c r="AF10" s="6"/>
      <c r="AG10" s="13"/>
      <c r="AH10" s="14"/>
      <c r="AI10" s="14"/>
      <c r="AJ10" s="14"/>
      <c r="AK10" s="15"/>
    </row>
    <row r="11" spans="1:37" ht="16.899999999999999" customHeight="1" x14ac:dyDescent="0.25">
      <c r="A11" s="32" t="s">
        <v>24</v>
      </c>
      <c r="B11" s="31">
        <f>SUM(E11:AA11)</f>
        <v>1500</v>
      </c>
      <c r="C11" s="31"/>
      <c r="D11" s="33"/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1500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/>
      <c r="W11" s="33"/>
      <c r="X11" s="33"/>
      <c r="Y11" s="33"/>
      <c r="Z11" s="33"/>
      <c r="AA11" s="22"/>
      <c r="AB11" s="6"/>
      <c r="AC11" s="6"/>
      <c r="AD11" s="6"/>
      <c r="AE11" s="6"/>
      <c r="AF11" s="6"/>
      <c r="AG11" s="13"/>
      <c r="AH11" s="14"/>
      <c r="AI11" s="14"/>
      <c r="AJ11" s="14"/>
      <c r="AK11" s="15"/>
    </row>
    <row r="12" spans="1:37" ht="16.899999999999999" customHeight="1" x14ac:dyDescent="0.25">
      <c r="A12" s="32" t="s">
        <v>25</v>
      </c>
      <c r="B12" s="31">
        <f>SUM(E12:AA12)</f>
        <v>700</v>
      </c>
      <c r="C12" s="31"/>
      <c r="D12" s="33"/>
      <c r="E12" s="33">
        <v>0</v>
      </c>
      <c r="F12" s="33">
        <v>0</v>
      </c>
      <c r="G12" s="33">
        <v>150</v>
      </c>
      <c r="H12" s="33">
        <v>100</v>
      </c>
      <c r="I12" s="33">
        <v>150</v>
      </c>
      <c r="J12" s="33">
        <v>100</v>
      </c>
      <c r="K12" s="33">
        <v>200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/>
      <c r="W12" s="33"/>
      <c r="X12" s="33"/>
      <c r="Y12" s="33"/>
      <c r="Z12" s="33"/>
      <c r="AA12" s="22"/>
      <c r="AB12" s="6"/>
      <c r="AC12" s="6"/>
      <c r="AD12" s="6"/>
      <c r="AE12" s="6"/>
      <c r="AF12" s="6"/>
      <c r="AG12" s="13"/>
      <c r="AH12" s="14"/>
      <c r="AI12" s="14"/>
      <c r="AJ12" s="14"/>
      <c r="AK12" s="15"/>
    </row>
    <row r="13" spans="1:37" ht="16.899999999999999" customHeight="1" x14ac:dyDescent="0.25">
      <c r="A13" s="32" t="s">
        <v>26</v>
      </c>
      <c r="B13" s="31">
        <f>SUM(E13:AA13)</f>
        <v>1000</v>
      </c>
      <c r="C13" s="31"/>
      <c r="D13" s="33"/>
      <c r="E13" s="33">
        <v>0</v>
      </c>
      <c r="F13" s="33">
        <v>0</v>
      </c>
      <c r="G13" s="33">
        <v>200</v>
      </c>
      <c r="H13" s="33">
        <v>0</v>
      </c>
      <c r="I13" s="33">
        <v>150</v>
      </c>
      <c r="J13" s="33">
        <v>100</v>
      </c>
      <c r="K13" s="33">
        <v>350</v>
      </c>
      <c r="L13" s="33">
        <v>0</v>
      </c>
      <c r="M13" s="33">
        <v>200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/>
      <c r="W13" s="33"/>
      <c r="X13" s="33"/>
      <c r="Y13" s="33"/>
      <c r="Z13" s="33"/>
      <c r="AA13" s="22"/>
      <c r="AB13" s="6"/>
      <c r="AC13" s="6"/>
      <c r="AD13" s="6"/>
      <c r="AE13" s="6"/>
      <c r="AF13" s="6"/>
      <c r="AG13" s="13"/>
      <c r="AH13" s="14"/>
      <c r="AI13" s="14"/>
      <c r="AJ13" s="14"/>
      <c r="AK13" s="15"/>
    </row>
    <row r="14" spans="1:37" ht="16.899999999999999" customHeight="1" x14ac:dyDescent="0.25">
      <c r="A14" s="32" t="s">
        <v>27</v>
      </c>
      <c r="B14" s="31">
        <f>SUM(E14:AA14)</f>
        <v>150</v>
      </c>
      <c r="C14" s="31"/>
      <c r="D14" s="33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150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/>
      <c r="W14" s="33"/>
      <c r="X14" s="33"/>
      <c r="Y14" s="33"/>
      <c r="Z14" s="33"/>
      <c r="AA14" s="22"/>
      <c r="AB14" s="6"/>
      <c r="AC14" s="6"/>
      <c r="AD14" s="6"/>
      <c r="AE14" s="6"/>
      <c r="AF14" s="6"/>
      <c r="AG14" s="13"/>
      <c r="AH14" s="14"/>
      <c r="AI14" s="14"/>
      <c r="AJ14" s="14"/>
      <c r="AK14" s="15"/>
    </row>
    <row r="15" spans="1:37" ht="16.899999999999999" customHeight="1" x14ac:dyDescent="0.25">
      <c r="A15" s="32" t="s">
        <v>28</v>
      </c>
      <c r="B15" s="31">
        <f>SUM(E15:AA15)</f>
        <v>2890</v>
      </c>
      <c r="C15" s="31"/>
      <c r="D15" s="33"/>
      <c r="E15" s="33">
        <v>0</v>
      </c>
      <c r="F15" s="33">
        <v>200</v>
      </c>
      <c r="G15" s="33">
        <v>400</v>
      </c>
      <c r="H15" s="33">
        <v>150</v>
      </c>
      <c r="I15" s="33">
        <v>250</v>
      </c>
      <c r="J15" s="33">
        <v>140</v>
      </c>
      <c r="K15" s="33">
        <v>750</v>
      </c>
      <c r="L15" s="33">
        <v>0</v>
      </c>
      <c r="M15" s="33">
        <v>450</v>
      </c>
      <c r="N15" s="33">
        <v>180</v>
      </c>
      <c r="O15" s="33">
        <v>120</v>
      </c>
      <c r="P15" s="33">
        <v>100</v>
      </c>
      <c r="Q15" s="33">
        <v>150</v>
      </c>
      <c r="R15" s="33">
        <v>0</v>
      </c>
      <c r="S15" s="33">
        <v>0</v>
      </c>
      <c r="T15" s="33">
        <v>0</v>
      </c>
      <c r="U15" s="33">
        <v>0</v>
      </c>
      <c r="V15" s="33"/>
      <c r="W15" s="33"/>
      <c r="X15" s="33"/>
      <c r="Y15" s="33"/>
      <c r="Z15" s="33"/>
      <c r="AA15" s="22"/>
      <c r="AB15" s="6"/>
      <c r="AC15" s="6"/>
      <c r="AD15" s="6"/>
      <c r="AE15" s="6"/>
      <c r="AF15" s="6"/>
      <c r="AG15" s="13"/>
      <c r="AH15" s="14"/>
      <c r="AI15" s="14"/>
      <c r="AJ15" s="14"/>
      <c r="AK15" s="15"/>
    </row>
    <row r="16" spans="1:37" ht="16.899999999999999" customHeight="1" x14ac:dyDescent="0.25">
      <c r="A16" s="32" t="s">
        <v>29</v>
      </c>
      <c r="B16" s="31">
        <f>SUM(E16:AA16)</f>
        <v>1400</v>
      </c>
      <c r="C16" s="31"/>
      <c r="D16" s="33"/>
      <c r="E16" s="33">
        <v>0</v>
      </c>
      <c r="F16" s="33">
        <v>0</v>
      </c>
      <c r="G16" s="33">
        <v>0</v>
      </c>
      <c r="H16" s="33">
        <v>150</v>
      </c>
      <c r="I16" s="33">
        <v>0</v>
      </c>
      <c r="J16" s="33">
        <v>0</v>
      </c>
      <c r="K16" s="33">
        <v>0</v>
      </c>
      <c r="L16" s="33">
        <v>1000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250</v>
      </c>
      <c r="S16" s="33">
        <v>0</v>
      </c>
      <c r="T16" s="33">
        <v>0</v>
      </c>
      <c r="U16" s="33">
        <v>0</v>
      </c>
      <c r="V16" s="33"/>
      <c r="W16" s="33"/>
      <c r="X16" s="33"/>
      <c r="Y16" s="33"/>
      <c r="Z16" s="33"/>
      <c r="AA16" s="22"/>
      <c r="AB16" s="6"/>
      <c r="AC16" s="6"/>
      <c r="AD16" s="6"/>
      <c r="AE16" s="6"/>
      <c r="AF16" s="6"/>
      <c r="AG16" s="13"/>
      <c r="AH16" s="14"/>
      <c r="AI16" s="14"/>
      <c r="AJ16" s="14"/>
      <c r="AK16" s="15"/>
    </row>
    <row r="17" spans="1:37" ht="16.899999999999999" customHeight="1" x14ac:dyDescent="0.25">
      <c r="A17" s="32" t="s">
        <v>30</v>
      </c>
      <c r="B17" s="31">
        <f>SUM(E17:AA17)</f>
        <v>0</v>
      </c>
      <c r="C17" s="31"/>
      <c r="D17" s="33"/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f t="shared" ref="V17:Z17" si="3">3%*V6</f>
        <v>0</v>
      </c>
      <c r="W17" s="33">
        <f t="shared" si="3"/>
        <v>0</v>
      </c>
      <c r="X17" s="33">
        <f t="shared" si="3"/>
        <v>0</v>
      </c>
      <c r="Y17" s="33">
        <f t="shared" si="3"/>
        <v>0</v>
      </c>
      <c r="Z17" s="33">
        <f t="shared" si="3"/>
        <v>0</v>
      </c>
      <c r="AA17" s="22"/>
      <c r="AB17" s="6"/>
      <c r="AC17" s="6"/>
      <c r="AD17" s="6"/>
      <c r="AE17" s="6"/>
      <c r="AF17" s="6"/>
      <c r="AG17" s="13"/>
      <c r="AH17" s="14"/>
      <c r="AI17" s="14"/>
      <c r="AJ17" s="14"/>
      <c r="AK17" s="15"/>
    </row>
    <row r="18" spans="1:37" ht="17.649999999999999" customHeight="1" thickBot="1" x14ac:dyDescent="0.3">
      <c r="A18" s="35"/>
      <c r="B18" s="31"/>
      <c r="C18" s="31"/>
      <c r="D18" s="33"/>
      <c r="E18" s="33"/>
      <c r="F18" s="33"/>
      <c r="G18" s="33"/>
      <c r="H18" s="33"/>
      <c r="I18" s="33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22"/>
      <c r="AB18" s="6"/>
      <c r="AC18" s="6"/>
      <c r="AD18" s="6"/>
      <c r="AE18" s="6"/>
      <c r="AF18" s="6"/>
      <c r="AG18" s="13"/>
      <c r="AH18" s="14"/>
      <c r="AI18" s="14"/>
      <c r="AJ18" s="14"/>
      <c r="AK18" s="15"/>
    </row>
    <row r="19" spans="1:37" ht="17.649999999999999" customHeight="1" x14ac:dyDescent="0.25">
      <c r="A19" s="37"/>
      <c r="B19" s="31"/>
      <c r="C19" s="31"/>
      <c r="D19" s="33"/>
      <c r="E19" s="33"/>
      <c r="F19" s="33"/>
      <c r="G19" s="33"/>
      <c r="H19" s="33"/>
      <c r="I19" s="33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22"/>
      <c r="AB19" s="6"/>
      <c r="AC19" s="6"/>
      <c r="AD19" s="6"/>
      <c r="AE19" s="6"/>
      <c r="AF19" s="6"/>
      <c r="AG19" s="13"/>
      <c r="AH19" s="14"/>
      <c r="AI19" s="14"/>
      <c r="AJ19" s="14"/>
      <c r="AK19" s="15"/>
    </row>
    <row r="20" spans="1:37" ht="16.899999999999999" customHeight="1" x14ac:dyDescent="0.25">
      <c r="A20" s="38" t="s">
        <v>31</v>
      </c>
      <c r="B20" s="31">
        <f>SUM(D20:AA20)</f>
        <v>-569</v>
      </c>
      <c r="C20" s="31"/>
      <c r="D20" s="26"/>
      <c r="E20" s="26">
        <f>E5-E10</f>
        <v>0</v>
      </c>
      <c r="F20" s="26">
        <f>F5-F10</f>
        <v>40</v>
      </c>
      <c r="G20" s="26">
        <f>G5-G10</f>
        <v>220</v>
      </c>
      <c r="H20" s="26">
        <f>H5-H10</f>
        <v>100</v>
      </c>
      <c r="I20" s="26">
        <f>I5-I10</f>
        <v>25</v>
      </c>
      <c r="J20" s="26">
        <f>J5-J10</f>
        <v>-60</v>
      </c>
      <c r="K20" s="26">
        <f t="shared" ref="K20:U20" si="4">K5-K10</f>
        <v>-5</v>
      </c>
      <c r="L20" s="26">
        <f t="shared" si="4"/>
        <v>-1000</v>
      </c>
      <c r="M20" s="26">
        <f t="shared" si="4"/>
        <v>0</v>
      </c>
      <c r="N20" s="26">
        <f t="shared" si="4"/>
        <v>-12</v>
      </c>
      <c r="O20" s="26">
        <f t="shared" si="4"/>
        <v>170</v>
      </c>
      <c r="P20" s="26">
        <f t="shared" si="4"/>
        <v>106</v>
      </c>
      <c r="Q20" s="26">
        <f t="shared" si="4"/>
        <v>97</v>
      </c>
      <c r="R20" s="26">
        <f t="shared" si="4"/>
        <v>-250</v>
      </c>
      <c r="S20" s="26">
        <f t="shared" si="4"/>
        <v>0</v>
      </c>
      <c r="T20" s="26">
        <f t="shared" si="4"/>
        <v>0</v>
      </c>
      <c r="U20" s="26">
        <f t="shared" si="4"/>
        <v>0</v>
      </c>
      <c r="V20" s="26">
        <f t="shared" ref="V20:Z20" si="5">V5-V10</f>
        <v>0</v>
      </c>
      <c r="W20" s="26">
        <f t="shared" si="5"/>
        <v>0</v>
      </c>
      <c r="X20" s="26">
        <f t="shared" si="5"/>
        <v>0</v>
      </c>
      <c r="Y20" s="26">
        <f t="shared" si="5"/>
        <v>0</v>
      </c>
      <c r="Z20" s="26">
        <f t="shared" si="5"/>
        <v>0</v>
      </c>
      <c r="AA20" s="22"/>
      <c r="AB20" s="6"/>
      <c r="AC20" s="6"/>
      <c r="AD20" s="6"/>
      <c r="AE20" s="6"/>
      <c r="AF20" s="6"/>
      <c r="AG20" s="13"/>
      <c r="AH20" s="14"/>
      <c r="AI20" s="14"/>
      <c r="AJ20" s="14"/>
      <c r="AK20" s="15"/>
    </row>
    <row r="21" spans="1:37" ht="16.899999999999999" customHeight="1" x14ac:dyDescent="0.25">
      <c r="A21" s="39"/>
      <c r="B21" s="40"/>
      <c r="C21" s="40"/>
      <c r="D21" s="39"/>
      <c r="E21" s="41"/>
      <c r="F21" s="41"/>
      <c r="G21" s="41"/>
      <c r="H21" s="41"/>
      <c r="I21" s="41"/>
      <c r="J21" s="41"/>
      <c r="K21" s="41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2"/>
      <c r="AB21" s="42"/>
      <c r="AC21" s="42"/>
      <c r="AD21" s="42"/>
      <c r="AE21" s="42"/>
      <c r="AF21" s="42"/>
      <c r="AG21" s="43"/>
      <c r="AH21" s="44"/>
      <c r="AI21" s="44"/>
      <c r="AJ21" s="44"/>
      <c r="AK21" s="45"/>
    </row>
    <row r="22" spans="1:37" ht="16.899999999999999" customHeight="1" x14ac:dyDescent="0.25">
      <c r="A22" s="46" t="s">
        <v>32</v>
      </c>
      <c r="B22" s="47"/>
      <c r="C22" s="47"/>
      <c r="D22" s="47"/>
      <c r="E22" s="47"/>
      <c r="F22" s="47"/>
      <c r="G22" s="4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5"/>
      <c r="AB22" s="6"/>
      <c r="AC22" s="6"/>
      <c r="AD22" s="6"/>
      <c r="AE22" s="6"/>
      <c r="AF22" s="6"/>
      <c r="AG22" s="13"/>
      <c r="AH22" s="14"/>
      <c r="AI22" s="14"/>
      <c r="AJ22" s="14"/>
      <c r="AK22" s="15"/>
    </row>
    <row r="23" spans="1:37" ht="16.899999999999999" customHeight="1" x14ac:dyDescent="0.2">
      <c r="A23" s="11"/>
      <c r="B23" s="49"/>
      <c r="C23" s="49"/>
      <c r="D23" s="50"/>
      <c r="E23" s="50"/>
      <c r="F23" s="50"/>
      <c r="G23" s="49"/>
      <c r="H23" s="49"/>
      <c r="I23" s="4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22"/>
      <c r="AB23" s="22"/>
      <c r="AC23" s="22"/>
      <c r="AD23" s="22"/>
      <c r="AE23" s="22"/>
      <c r="AF23" s="22"/>
      <c r="AG23" s="13"/>
      <c r="AH23" s="14"/>
      <c r="AI23" s="14"/>
      <c r="AJ23" s="14"/>
      <c r="AK23" s="15"/>
    </row>
    <row r="24" spans="1:37" ht="16.899999999999999" customHeight="1" x14ac:dyDescent="0.25">
      <c r="A24" s="26"/>
      <c r="B24" s="26"/>
      <c r="C24" s="26"/>
      <c r="D24" s="26"/>
      <c r="E24" s="26"/>
      <c r="F24" s="26"/>
      <c r="G24" s="36"/>
      <c r="H24" s="36"/>
      <c r="I24" s="3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4"/>
      <c r="AI24" s="14"/>
      <c r="AJ24" s="14"/>
      <c r="AK24" s="15"/>
    </row>
    <row r="25" spans="1:37" ht="16.899999999999999" customHeight="1" x14ac:dyDescent="0.25">
      <c r="A25" s="51" t="s">
        <v>33</v>
      </c>
      <c r="B25" s="25" t="s">
        <v>18</v>
      </c>
      <c r="C25" s="52"/>
      <c r="D25" s="25" t="s">
        <v>34</v>
      </c>
      <c r="E25" s="25" t="s">
        <v>35</v>
      </c>
      <c r="F25" s="25"/>
      <c r="G25" s="53"/>
      <c r="H25" s="36"/>
      <c r="I25" s="3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3"/>
      <c r="AH25" s="14"/>
      <c r="AI25" s="14"/>
      <c r="AJ25" s="14"/>
      <c r="AK25" s="15"/>
    </row>
    <row r="26" spans="1:37" ht="16.899999999999999" customHeight="1" x14ac:dyDescent="0.25">
      <c r="A26" s="32" t="s">
        <v>36</v>
      </c>
      <c r="B26" s="54">
        <v>2220</v>
      </c>
      <c r="C26" s="55"/>
      <c r="D26" s="56">
        <v>15</v>
      </c>
      <c r="E26" s="57">
        <v>191</v>
      </c>
      <c r="F26" s="57"/>
      <c r="G26" s="53"/>
      <c r="H26" s="36"/>
      <c r="I26" s="3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13"/>
      <c r="AH26" s="14"/>
      <c r="AI26" s="14"/>
      <c r="AJ26" s="14"/>
      <c r="AK26" s="15"/>
    </row>
    <row r="27" spans="1:37" ht="16.899999999999999" customHeight="1" x14ac:dyDescent="0.25">
      <c r="A27" s="32" t="s">
        <v>37</v>
      </c>
      <c r="B27" s="54">
        <v>14</v>
      </c>
      <c r="C27" s="55"/>
      <c r="D27" s="56">
        <v>7.5</v>
      </c>
      <c r="E27" s="57">
        <v>10</v>
      </c>
      <c r="F27" s="57"/>
      <c r="G27" s="53"/>
      <c r="H27" s="36"/>
      <c r="I27" s="3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3"/>
      <c r="AH27" s="14"/>
      <c r="AI27" s="14"/>
      <c r="AJ27" s="14"/>
      <c r="AK27" s="15"/>
    </row>
    <row r="28" spans="1:37" ht="16.899999999999999" customHeight="1" x14ac:dyDescent="0.25">
      <c r="A28" s="32" t="s">
        <v>38</v>
      </c>
      <c r="B28" s="58">
        <v>192</v>
      </c>
      <c r="C28" s="55"/>
      <c r="D28" s="56">
        <v>7.5</v>
      </c>
      <c r="E28" s="57">
        <v>15</v>
      </c>
      <c r="F28" s="57"/>
      <c r="G28" s="53"/>
      <c r="H28" s="36"/>
      <c r="I28" s="3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3"/>
      <c r="AH28" s="14"/>
      <c r="AI28" s="14"/>
      <c r="AJ28" s="14"/>
      <c r="AK28" s="15"/>
    </row>
    <row r="29" spans="1:37" ht="16.899999999999999" customHeight="1" x14ac:dyDescent="0.25">
      <c r="A29" s="34"/>
      <c r="B29" s="59">
        <f>SUM(B26:B28)</f>
        <v>2426</v>
      </c>
      <c r="C29" s="55"/>
      <c r="D29" s="60"/>
      <c r="E29" s="36"/>
      <c r="F29" s="36"/>
      <c r="G29" s="36"/>
      <c r="H29" s="36"/>
      <c r="I29" s="3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3"/>
      <c r="AH29" s="14"/>
      <c r="AI29" s="14"/>
      <c r="AJ29" s="14"/>
      <c r="AK29" s="15"/>
    </row>
    <row r="30" spans="1:37" ht="16.899999999999999" customHeight="1" x14ac:dyDescent="0.25">
      <c r="A30" s="22"/>
      <c r="B30" s="54"/>
      <c r="C30" s="55"/>
      <c r="D30" s="60"/>
      <c r="E30" s="36"/>
      <c r="F30" s="36"/>
      <c r="G30" s="36"/>
      <c r="H30" s="36"/>
      <c r="I30" s="3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3"/>
      <c r="AH30" s="14"/>
      <c r="AI30" s="14"/>
      <c r="AJ30" s="14"/>
      <c r="AK30" s="15"/>
    </row>
    <row r="31" spans="1:37" ht="16.899999999999999" customHeight="1" x14ac:dyDescent="0.25">
      <c r="A31" s="32" t="s">
        <v>39</v>
      </c>
      <c r="B31" s="54">
        <v>0</v>
      </c>
      <c r="C31" s="55"/>
      <c r="D31" s="60"/>
      <c r="E31" s="36"/>
      <c r="F31" s="36"/>
      <c r="G31" s="36"/>
      <c r="H31" s="36"/>
      <c r="I31" s="3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3"/>
      <c r="AH31" s="14"/>
      <c r="AI31" s="14"/>
      <c r="AJ31" s="14"/>
      <c r="AK31" s="15"/>
    </row>
    <row r="32" spans="1:37" ht="16.899999999999999" customHeight="1" x14ac:dyDescent="0.25">
      <c r="A32" s="32" t="s">
        <v>40</v>
      </c>
      <c r="B32" s="58">
        <v>0</v>
      </c>
      <c r="C32" s="55"/>
      <c r="D32" s="60"/>
      <c r="E32" s="36"/>
      <c r="F32" s="36"/>
      <c r="G32" s="36"/>
      <c r="H32" s="36"/>
      <c r="I32" s="3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3"/>
      <c r="AH32" s="14"/>
      <c r="AI32" s="14"/>
      <c r="AJ32" s="14"/>
      <c r="AK32" s="15"/>
    </row>
    <row r="33" spans="1:37" ht="16.899999999999999" customHeight="1" x14ac:dyDescent="0.25">
      <c r="A33" s="34"/>
      <c r="B33" s="59"/>
      <c r="C33" s="55"/>
      <c r="D33" s="60"/>
      <c r="E33" s="36"/>
      <c r="F33" s="36"/>
      <c r="G33" s="36"/>
      <c r="H33" s="36"/>
      <c r="I33" s="3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3"/>
      <c r="AH33" s="14"/>
      <c r="AI33" s="14"/>
      <c r="AJ33" s="14"/>
      <c r="AK33" s="15"/>
    </row>
    <row r="34" spans="1:37" ht="16.899999999999999" customHeight="1" x14ac:dyDescent="0.25">
      <c r="A34" s="61" t="s">
        <v>41</v>
      </c>
      <c r="B34" s="31">
        <f>B29+B31+B32</f>
        <v>2426</v>
      </c>
      <c r="C34" s="55"/>
      <c r="D34" s="60"/>
      <c r="E34" s="36"/>
      <c r="F34" s="36"/>
      <c r="G34" s="36"/>
      <c r="H34" s="36"/>
      <c r="I34" s="36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3"/>
      <c r="AH34" s="14"/>
      <c r="AI34" s="14"/>
      <c r="AJ34" s="14"/>
      <c r="AK34" s="15"/>
    </row>
    <row r="35" spans="1:37" ht="16.899999999999999" customHeight="1" x14ac:dyDescent="0.25">
      <c r="A35" s="22"/>
      <c r="B35" s="62"/>
      <c r="C35" s="36"/>
      <c r="D35" s="60"/>
      <c r="E35" s="36"/>
      <c r="F35" s="36"/>
      <c r="G35" s="36"/>
      <c r="H35" s="36"/>
      <c r="I35" s="36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3"/>
      <c r="AH35" s="14"/>
      <c r="AI35" s="14"/>
      <c r="AJ35" s="14"/>
      <c r="AK35" s="15"/>
    </row>
    <row r="36" spans="1:37" ht="16.899999999999999" customHeight="1" x14ac:dyDescent="0.25">
      <c r="A36" s="24" t="s">
        <v>42</v>
      </c>
      <c r="B36" s="38" t="s">
        <v>43</v>
      </c>
      <c r="C36" s="52"/>
      <c r="D36" s="22"/>
      <c r="E36" s="36"/>
      <c r="F36" s="36"/>
      <c r="G36" s="36"/>
      <c r="H36" s="36"/>
      <c r="I36" s="3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3"/>
      <c r="AH36" s="14"/>
      <c r="AI36" s="14"/>
      <c r="AJ36" s="14"/>
      <c r="AK36" s="15"/>
    </row>
    <row r="37" spans="1:37" ht="16.899999999999999" customHeight="1" x14ac:dyDescent="0.25">
      <c r="A37" s="63" t="s">
        <v>44</v>
      </c>
      <c r="B37" s="54">
        <v>0</v>
      </c>
      <c r="C37" s="36"/>
      <c r="D37" s="60" t="s">
        <v>78</v>
      </c>
      <c r="E37" s="36"/>
      <c r="F37" s="36"/>
      <c r="G37" s="36"/>
      <c r="H37" s="36"/>
      <c r="I37" s="3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3"/>
      <c r="AH37" s="14"/>
      <c r="AI37" s="14"/>
      <c r="AJ37" s="14"/>
      <c r="AK37" s="15"/>
    </row>
    <row r="38" spans="1:37" ht="16.899999999999999" customHeight="1" x14ac:dyDescent="0.25">
      <c r="A38" s="63" t="s">
        <v>45</v>
      </c>
      <c r="B38" s="54"/>
      <c r="C38" s="36"/>
      <c r="D38" s="22"/>
      <c r="E38" s="36"/>
      <c r="F38" s="36"/>
      <c r="G38" s="36"/>
      <c r="H38" s="36"/>
      <c r="I38" s="36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3"/>
      <c r="AH38" s="14"/>
      <c r="AI38" s="14"/>
      <c r="AJ38" s="14"/>
      <c r="AK38" s="15"/>
    </row>
    <row r="39" spans="1:37" ht="16.899999999999999" customHeight="1" x14ac:dyDescent="0.25">
      <c r="A39" s="63" t="s">
        <v>46</v>
      </c>
      <c r="B39" s="54">
        <v>0</v>
      </c>
      <c r="C39" s="36"/>
      <c r="D39" s="22"/>
      <c r="E39" s="36"/>
      <c r="F39" s="36"/>
      <c r="G39" s="36"/>
      <c r="H39" s="36"/>
      <c r="I39" s="36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3"/>
      <c r="AH39" s="14"/>
      <c r="AI39" s="14"/>
      <c r="AJ39" s="14"/>
      <c r="AK39" s="15"/>
    </row>
    <row r="40" spans="1:37" ht="16.899999999999999" customHeight="1" x14ac:dyDescent="0.25">
      <c r="A40" s="63" t="s">
        <v>47</v>
      </c>
      <c r="B40" s="54">
        <v>0</v>
      </c>
      <c r="C40" s="36"/>
      <c r="D40" s="22"/>
      <c r="E40" s="36"/>
      <c r="F40" s="36"/>
      <c r="G40" s="36"/>
      <c r="H40" s="36"/>
      <c r="I40" s="36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13"/>
      <c r="AH40" s="14"/>
      <c r="AI40" s="14"/>
      <c r="AJ40" s="14"/>
      <c r="AK40" s="15"/>
    </row>
    <row r="41" spans="1:37" ht="16.899999999999999" customHeight="1" x14ac:dyDescent="0.25">
      <c r="A41" s="63" t="s">
        <v>48</v>
      </c>
      <c r="B41" s="54">
        <v>0</v>
      </c>
      <c r="C41" s="36"/>
      <c r="D41" s="63" t="s">
        <v>49</v>
      </c>
      <c r="E41" s="36"/>
      <c r="F41" s="36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3"/>
      <c r="AH41" s="14"/>
      <c r="AI41" s="14"/>
      <c r="AJ41" s="14"/>
      <c r="AK41" s="15"/>
    </row>
    <row r="42" spans="1:37" ht="16.899999999999999" customHeight="1" x14ac:dyDescent="0.25">
      <c r="A42" s="63" t="s">
        <v>50</v>
      </c>
      <c r="B42" s="54">
        <v>100</v>
      </c>
      <c r="C42" s="36"/>
      <c r="D42" s="63" t="s">
        <v>51</v>
      </c>
      <c r="E42" s="36"/>
      <c r="F42" s="36"/>
      <c r="G42" s="36"/>
      <c r="H42" s="36"/>
      <c r="I42" s="36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3"/>
      <c r="AH42" s="14"/>
      <c r="AI42" s="14"/>
      <c r="AJ42" s="14"/>
      <c r="AK42" s="15"/>
    </row>
    <row r="43" spans="1:37" ht="16.899999999999999" customHeight="1" x14ac:dyDescent="0.25">
      <c r="A43" s="63" t="s">
        <v>52</v>
      </c>
      <c r="B43" s="58">
        <v>300</v>
      </c>
      <c r="C43" s="36"/>
      <c r="D43" s="63" t="s">
        <v>49</v>
      </c>
      <c r="E43" s="36"/>
      <c r="F43" s="36"/>
      <c r="G43" s="36"/>
      <c r="H43" s="36"/>
      <c r="I43" s="36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13"/>
      <c r="AH43" s="14"/>
      <c r="AI43" s="14"/>
      <c r="AJ43" s="14"/>
      <c r="AK43" s="15"/>
    </row>
    <row r="44" spans="1:37" ht="16.899999999999999" customHeight="1" x14ac:dyDescent="0.25">
      <c r="A44" s="22"/>
      <c r="B44" s="64">
        <f>SUM(B37:B43)</f>
        <v>400</v>
      </c>
      <c r="C44" s="36"/>
      <c r="D44" s="22"/>
      <c r="E44" s="36"/>
      <c r="F44" s="36"/>
      <c r="G44" s="36"/>
      <c r="H44" s="36"/>
      <c r="I44" s="36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13"/>
      <c r="AH44" s="14"/>
      <c r="AI44" s="14"/>
      <c r="AJ44" s="14"/>
      <c r="AK44" s="15"/>
    </row>
    <row r="45" spans="1:37" ht="16.899999999999999" customHeight="1" x14ac:dyDescent="0.25">
      <c r="A45" s="65"/>
      <c r="B45" s="66"/>
      <c r="C45" s="66"/>
      <c r="D45" s="67"/>
      <c r="E45" s="66"/>
      <c r="F45" s="66"/>
      <c r="G45" s="66"/>
      <c r="H45" s="66"/>
      <c r="I45" s="66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3"/>
      <c r="AH45" s="14"/>
      <c r="AI45" s="14"/>
      <c r="AJ45" s="14"/>
      <c r="AK45" s="15"/>
    </row>
    <row r="46" spans="1:37" ht="16.899999999999999" customHeight="1" x14ac:dyDescent="0.25">
      <c r="A46" s="46" t="s">
        <v>53</v>
      </c>
      <c r="B46" s="47"/>
      <c r="C46" s="47"/>
      <c r="D46" s="47"/>
      <c r="E46" s="47"/>
      <c r="F46" s="47"/>
      <c r="G46" s="48"/>
      <c r="H46" s="47"/>
      <c r="I46" s="47"/>
      <c r="J46" s="5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3"/>
      <c r="AH46" s="14"/>
      <c r="AI46" s="14"/>
      <c r="AJ46" s="14"/>
      <c r="AK46" s="15"/>
    </row>
    <row r="47" spans="1:37" ht="16.899999999999999" customHeight="1" x14ac:dyDescent="0.2">
      <c r="A47" s="11"/>
      <c r="B47" s="49"/>
      <c r="C47" s="49"/>
      <c r="D47" s="11"/>
      <c r="E47" s="49"/>
      <c r="F47" s="49"/>
      <c r="G47" s="49"/>
      <c r="H47" s="49"/>
      <c r="I47" s="49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13"/>
      <c r="AH47" s="14"/>
      <c r="AI47" s="14"/>
      <c r="AJ47" s="14"/>
      <c r="AK47" s="15"/>
    </row>
    <row r="48" spans="1:37" ht="16.899999999999999" customHeight="1" x14ac:dyDescent="0.25">
      <c r="A48" s="22"/>
      <c r="B48" s="36"/>
      <c r="C48" s="36"/>
      <c r="D48" s="25" t="s">
        <v>54</v>
      </c>
      <c r="E48" s="25" t="s">
        <v>55</v>
      </c>
      <c r="F48" s="25"/>
      <c r="G48" s="36"/>
      <c r="H48" s="36"/>
      <c r="I48" s="36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3"/>
      <c r="AH48" s="14"/>
      <c r="AI48" s="14"/>
      <c r="AJ48" s="14"/>
      <c r="AK48" s="15"/>
    </row>
    <row r="49" spans="1:37" ht="16.899999999999999" customHeight="1" x14ac:dyDescent="0.25">
      <c r="A49" s="63" t="s">
        <v>80</v>
      </c>
      <c r="B49" s="22"/>
      <c r="C49" s="36"/>
      <c r="D49" s="31">
        <v>17583</v>
      </c>
      <c r="E49" s="31">
        <v>4591</v>
      </c>
      <c r="F49" s="31"/>
      <c r="G49" s="63" t="s">
        <v>56</v>
      </c>
      <c r="H49" s="36"/>
      <c r="I49" s="36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3"/>
      <c r="AH49" s="14"/>
      <c r="AI49" s="14"/>
      <c r="AJ49" s="14"/>
      <c r="AK49" s="15"/>
    </row>
    <row r="50" spans="1:37" ht="16.899999999999999" customHeight="1" x14ac:dyDescent="0.2">
      <c r="A50" s="22"/>
      <c r="B50" s="36"/>
      <c r="C50" s="36"/>
      <c r="D50" s="22"/>
      <c r="E50" s="36"/>
      <c r="F50" s="36"/>
      <c r="G50" s="36"/>
      <c r="H50" s="36"/>
      <c r="I50" s="36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13"/>
      <c r="AH50" s="14"/>
      <c r="AI50" s="14"/>
      <c r="AJ50" s="14"/>
      <c r="AK50" s="15"/>
    </row>
    <row r="51" spans="1:37" ht="16.899999999999999" customHeight="1" x14ac:dyDescent="0.25">
      <c r="A51" s="63" t="s">
        <v>57</v>
      </c>
      <c r="B51" s="22"/>
      <c r="C51" s="36"/>
      <c r="D51" s="62">
        <f>B20</f>
        <v>-569</v>
      </c>
      <c r="E51" s="36"/>
      <c r="F51" s="36"/>
      <c r="G51" s="63" t="s">
        <v>58</v>
      </c>
      <c r="H51" s="36"/>
      <c r="I51" s="36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13"/>
      <c r="AH51" s="14"/>
      <c r="AI51" s="14"/>
      <c r="AJ51" s="14"/>
      <c r="AK51" s="15"/>
    </row>
    <row r="52" spans="1:37" ht="16.899999999999999" customHeight="1" x14ac:dyDescent="0.25">
      <c r="A52" s="63" t="s">
        <v>59</v>
      </c>
      <c r="B52" s="22"/>
      <c r="C52" s="36"/>
      <c r="D52" s="62">
        <f>B34</f>
        <v>2426</v>
      </c>
      <c r="E52" s="36"/>
      <c r="F52" s="36"/>
      <c r="G52" s="63" t="s">
        <v>58</v>
      </c>
      <c r="H52" s="36"/>
      <c r="I52" s="36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3"/>
      <c r="AH52" s="14"/>
      <c r="AI52" s="14"/>
      <c r="AJ52" s="14"/>
      <c r="AK52" s="15"/>
    </row>
    <row r="53" spans="1:37" ht="16.899999999999999" customHeight="1" x14ac:dyDescent="0.25">
      <c r="A53" s="63" t="s">
        <v>60</v>
      </c>
      <c r="B53" s="22"/>
      <c r="C53" s="36"/>
      <c r="D53" s="62">
        <f>-B44</f>
        <v>-400</v>
      </c>
      <c r="E53" s="62"/>
      <c r="F53" s="62"/>
      <c r="G53" s="63" t="s">
        <v>58</v>
      </c>
      <c r="H53" s="36"/>
      <c r="I53" s="36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13"/>
      <c r="AH53" s="14"/>
      <c r="AI53" s="14"/>
      <c r="AJ53" s="14"/>
      <c r="AK53" s="15"/>
    </row>
    <row r="54" spans="1:37" ht="16.899999999999999" customHeight="1" x14ac:dyDescent="0.25">
      <c r="A54" s="63" t="s">
        <v>61</v>
      </c>
      <c r="B54" s="22"/>
      <c r="C54" s="36"/>
      <c r="D54" s="68"/>
      <c r="E54" s="68"/>
      <c r="F54" s="79"/>
      <c r="G54" s="63" t="s">
        <v>62</v>
      </c>
      <c r="H54" s="36"/>
      <c r="I54" s="36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13"/>
      <c r="AH54" s="14"/>
      <c r="AI54" s="14"/>
      <c r="AJ54" s="14"/>
      <c r="AK54" s="15"/>
    </row>
    <row r="55" spans="1:37" ht="16.899999999999999" customHeight="1" x14ac:dyDescent="0.25">
      <c r="A55" s="63" t="s">
        <v>63</v>
      </c>
      <c r="B55" s="22"/>
      <c r="C55" s="36"/>
      <c r="D55" s="69">
        <f>SUM(D49:D54)</f>
        <v>19040</v>
      </c>
      <c r="E55" s="69">
        <f>SUM(E49:E54)</f>
        <v>4591</v>
      </c>
      <c r="F55" s="80"/>
      <c r="G55" s="36"/>
      <c r="H55" s="36"/>
      <c r="I55" s="36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13"/>
      <c r="AH55" s="14"/>
      <c r="AI55" s="14"/>
      <c r="AJ55" s="14"/>
      <c r="AK55" s="15"/>
    </row>
    <row r="56" spans="1:37" ht="15.6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13"/>
      <c r="AH56" s="14"/>
      <c r="AI56" s="14"/>
      <c r="AJ56" s="14"/>
      <c r="AK56" s="15"/>
    </row>
    <row r="57" spans="1:37" ht="16.899999999999999" customHeight="1" x14ac:dyDescent="0.25">
      <c r="A57" s="22"/>
      <c r="B57" s="22"/>
      <c r="C57" s="22"/>
      <c r="D57" s="63" t="s">
        <v>64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13"/>
      <c r="AH57" s="14"/>
      <c r="AI57" s="14"/>
      <c r="AJ57" s="14"/>
      <c r="AK57" s="15"/>
    </row>
    <row r="58" spans="1:37" ht="16.899999999999999" customHeight="1" x14ac:dyDescent="0.25">
      <c r="A58" s="22"/>
      <c r="B58" s="22"/>
      <c r="C58" s="22"/>
      <c r="D58" s="63" t="s">
        <v>65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13"/>
      <c r="AH58" s="14"/>
      <c r="AI58" s="14"/>
      <c r="AJ58" s="14"/>
      <c r="AK58" s="15"/>
    </row>
    <row r="59" spans="1:37" ht="15.6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13"/>
      <c r="AH59" s="14"/>
      <c r="AI59" s="14"/>
      <c r="AJ59" s="14"/>
      <c r="AK59" s="15"/>
    </row>
    <row r="60" spans="1:37" ht="16.899999999999999" customHeight="1" x14ac:dyDescent="0.25">
      <c r="A60" s="63" t="s">
        <v>66</v>
      </c>
      <c r="B60" s="22"/>
      <c r="C60" s="22"/>
      <c r="D60" s="62">
        <f>SUM(D51:D53)</f>
        <v>1457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70"/>
      <c r="AH60" s="71"/>
      <c r="AI60" s="71"/>
      <c r="AJ60" s="71"/>
      <c r="AK60" s="72"/>
    </row>
  </sheetData>
  <conditionalFormatting sqref="V5:Z17 E36:G36 D37:G37 E38:G40 B36:C45 D41:G43 E44:G44 D45:G45 B46:G46 B47:C48 E47:G47 D48:G48 C49:G49 B50:C50 E50:G50 C51:G55 D60 B5:F6 H22:I55 B22:G35 B18:H20 B9:H10 B21:I21 B11:I17 G6:I6 B7:I8 J6:K22 L8:T10 L6:U7 L11:U17 L18:Z22">
    <cfRule type="cellIs" dxfId="2" priority="1" stopIfTrue="1" operator="lessThan">
      <formula>0</formula>
    </cfRule>
  </conditionalFormatting>
  <conditionalFormatting sqref="I18:I20 I9:I10 U8:U10 G5:U5">
    <cfRule type="cellIs" dxfId="1" priority="2" stopIfTrue="1" operator="lessThan">
      <formula>0</formula>
    </cfRule>
  </conditionalFormatting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V3 - Budget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Stojanka</dc:creator>
  <cp:lastModifiedBy>Stojanka</cp:lastModifiedBy>
  <dcterms:created xsi:type="dcterms:W3CDTF">2016-07-17T10:39:34Z</dcterms:created>
  <dcterms:modified xsi:type="dcterms:W3CDTF">2019-06-02T19:34:32Z</dcterms:modified>
</cp:coreProperties>
</file>