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490" windowHeight="7230"/>
  </bookViews>
  <sheets>
    <sheet name="Enter claim information here" sheetId="1" r:id="rId1"/>
    <sheet name="Menus" sheetId="2" state="hidden" r:id="rId2"/>
    <sheet name="Example form" sheetId="6" r:id="rId3"/>
    <sheet name="Online Summary" sheetId="3" r:id="rId4"/>
    <sheet name="Printable Version" sheetId="4" r:id="rId5"/>
  </sheets>
  <definedNames>
    <definedName name="_xlnm._FilterDatabase" localSheetId="0" hidden="1">'Enter claim information here'!$A$15:$B$16</definedName>
    <definedName name="Nature_of_expense">Menus!$A$1:$A$17</definedName>
    <definedName name="_xlnm.Print_Area" localSheetId="0">'Enter claim information here'!$A$1:$I$38</definedName>
    <definedName name="_xlnm.Print_Area" localSheetId="4">'Printable Version'!$A$1:$Q$35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J28" i="6" l="1"/>
  <c r="C28" i="6"/>
  <c r="C27" i="6"/>
  <c r="C26" i="6"/>
  <c r="C25" i="6"/>
  <c r="C24" i="6"/>
  <c r="C23" i="6"/>
  <c r="C22" i="6"/>
  <c r="C21" i="6"/>
  <c r="C20" i="6"/>
  <c r="C19" i="6"/>
  <c r="D19" i="6" s="1"/>
  <c r="C18" i="6"/>
  <c r="C17" i="6"/>
  <c r="C16" i="6"/>
  <c r="I16" i="6" l="1"/>
  <c r="D16" i="6"/>
  <c r="D18" i="6"/>
  <c r="D17" i="6"/>
  <c r="D20" i="6"/>
  <c r="D21" i="6"/>
  <c r="D22" i="6"/>
  <c r="D23" i="6"/>
  <c r="D24" i="6"/>
  <c r="D25" i="6"/>
  <c r="D26" i="6"/>
  <c r="D27" i="6"/>
  <c r="D28" i="6"/>
  <c r="C23" i="1" l="1"/>
  <c r="I23" i="1" s="1"/>
  <c r="C17" i="1"/>
  <c r="I17" i="1" s="1"/>
  <c r="C18" i="1"/>
  <c r="C19" i="1"/>
  <c r="I19" i="1" s="1"/>
  <c r="C20" i="1"/>
  <c r="I20" i="1" s="1"/>
  <c r="C21" i="1"/>
  <c r="I21" i="1" s="1"/>
  <c r="C22" i="1"/>
  <c r="I22" i="1" s="1"/>
  <c r="C24" i="1"/>
  <c r="C25" i="1"/>
  <c r="C26" i="1"/>
  <c r="C27" i="1"/>
  <c r="C24" i="4" s="1"/>
  <c r="C28" i="1"/>
  <c r="I16" i="1"/>
  <c r="A1" i="4"/>
  <c r="C1" i="4"/>
  <c r="E1" i="4"/>
  <c r="F1" i="4"/>
  <c r="G1" i="4"/>
  <c r="H1" i="4"/>
  <c r="I1" i="4"/>
  <c r="J1" i="4"/>
  <c r="N1" i="4"/>
  <c r="O1" i="4"/>
  <c r="A2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A3" i="4"/>
  <c r="B3" i="4"/>
  <c r="C3" i="4"/>
  <c r="D3" i="4"/>
  <c r="E3" i="4"/>
  <c r="F3" i="4"/>
  <c r="G3" i="4"/>
  <c r="H3" i="4"/>
  <c r="I3" i="4"/>
  <c r="J3" i="4"/>
  <c r="A4" i="4"/>
  <c r="B4" i="4"/>
  <c r="C4" i="4"/>
  <c r="D4" i="4"/>
  <c r="E4" i="4"/>
  <c r="F4" i="4"/>
  <c r="G4" i="4"/>
  <c r="H4" i="4"/>
  <c r="I4" i="4"/>
  <c r="J4" i="4"/>
  <c r="A5" i="4"/>
  <c r="B5" i="4"/>
  <c r="C5" i="4"/>
  <c r="D5" i="4"/>
  <c r="E5" i="4"/>
  <c r="F5" i="4"/>
  <c r="G5" i="4"/>
  <c r="H5" i="4"/>
  <c r="I5" i="4"/>
  <c r="J5" i="4"/>
  <c r="A6" i="4"/>
  <c r="B6" i="4"/>
  <c r="C6" i="4"/>
  <c r="D6" i="4"/>
  <c r="E6" i="4"/>
  <c r="F6" i="4"/>
  <c r="G6" i="4"/>
  <c r="H6" i="4"/>
  <c r="I6" i="4"/>
  <c r="J6" i="4"/>
  <c r="A7" i="4"/>
  <c r="B7" i="4"/>
  <c r="C7" i="4"/>
  <c r="D7" i="4"/>
  <c r="E7" i="4"/>
  <c r="F7" i="4"/>
  <c r="G7" i="4"/>
  <c r="H7" i="4"/>
  <c r="I7" i="4"/>
  <c r="J7" i="4"/>
  <c r="A8" i="4"/>
  <c r="B8" i="4"/>
  <c r="C8" i="4"/>
  <c r="D8" i="4"/>
  <c r="E8" i="4"/>
  <c r="F8" i="4"/>
  <c r="G8" i="4"/>
  <c r="H8" i="4"/>
  <c r="I8" i="4"/>
  <c r="J8" i="4"/>
  <c r="A9" i="4"/>
  <c r="B9" i="4"/>
  <c r="C9" i="4"/>
  <c r="D9" i="4"/>
  <c r="E9" i="4"/>
  <c r="F9" i="4"/>
  <c r="G9" i="4"/>
  <c r="H9" i="4"/>
  <c r="I9" i="4"/>
  <c r="J9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A13" i="4"/>
  <c r="B13" i="4"/>
  <c r="E13" i="4"/>
  <c r="F13" i="4"/>
  <c r="G13" i="4"/>
  <c r="H13" i="4"/>
  <c r="I13" i="4"/>
  <c r="J13" i="4"/>
  <c r="K13" i="4"/>
  <c r="L13" i="4"/>
  <c r="M13" i="4"/>
  <c r="N13" i="4"/>
  <c r="O13" i="4"/>
  <c r="P13" i="4"/>
  <c r="A14" i="4"/>
  <c r="B14" i="4"/>
  <c r="E14" i="4"/>
  <c r="F14" i="4"/>
  <c r="G14" i="4"/>
  <c r="H14" i="4"/>
  <c r="I14" i="4"/>
  <c r="J14" i="4"/>
  <c r="K14" i="4"/>
  <c r="L14" i="4"/>
  <c r="M14" i="4"/>
  <c r="N14" i="4"/>
  <c r="O14" i="4"/>
  <c r="P14" i="4"/>
  <c r="A15" i="4"/>
  <c r="B15" i="4"/>
  <c r="E15" i="4"/>
  <c r="F15" i="4"/>
  <c r="G15" i="4"/>
  <c r="H15" i="4"/>
  <c r="I15" i="4"/>
  <c r="J15" i="4"/>
  <c r="K15" i="4"/>
  <c r="L15" i="4"/>
  <c r="M15" i="4"/>
  <c r="N15" i="4"/>
  <c r="O15" i="4"/>
  <c r="P15" i="4"/>
  <c r="A16" i="4"/>
  <c r="B16" i="4"/>
  <c r="E16" i="4"/>
  <c r="F16" i="4"/>
  <c r="G16" i="4"/>
  <c r="H16" i="4"/>
  <c r="I16" i="4"/>
  <c r="J16" i="4"/>
  <c r="K16" i="4"/>
  <c r="L16" i="4"/>
  <c r="M16" i="4"/>
  <c r="N16" i="4"/>
  <c r="O16" i="4"/>
  <c r="P16" i="4"/>
  <c r="A17" i="4"/>
  <c r="B17" i="4"/>
  <c r="E17" i="4"/>
  <c r="F17" i="4"/>
  <c r="G17" i="4"/>
  <c r="H17" i="4"/>
  <c r="I17" i="4"/>
  <c r="J17" i="4"/>
  <c r="K17" i="4"/>
  <c r="L17" i="4"/>
  <c r="M17" i="4"/>
  <c r="N17" i="4"/>
  <c r="O17" i="4"/>
  <c r="P17" i="4"/>
  <c r="A18" i="4"/>
  <c r="B18" i="4"/>
  <c r="E18" i="4"/>
  <c r="F18" i="4"/>
  <c r="G18" i="4"/>
  <c r="H18" i="4"/>
  <c r="I18" i="4"/>
  <c r="J18" i="4"/>
  <c r="K18" i="4"/>
  <c r="L18" i="4"/>
  <c r="M18" i="4"/>
  <c r="N18" i="4"/>
  <c r="O18" i="4"/>
  <c r="P18" i="4"/>
  <c r="A19" i="4"/>
  <c r="B19" i="4"/>
  <c r="E19" i="4"/>
  <c r="F19" i="4"/>
  <c r="G19" i="4"/>
  <c r="H19" i="4"/>
  <c r="I19" i="4"/>
  <c r="J19" i="4"/>
  <c r="K19" i="4"/>
  <c r="L19" i="4"/>
  <c r="M19" i="4"/>
  <c r="N19" i="4"/>
  <c r="O19" i="4"/>
  <c r="P19" i="4"/>
  <c r="A20" i="4"/>
  <c r="B20" i="4"/>
  <c r="E20" i="4"/>
  <c r="F20" i="4"/>
  <c r="G20" i="4"/>
  <c r="H20" i="4"/>
  <c r="I20" i="4"/>
  <c r="J20" i="4"/>
  <c r="K20" i="4"/>
  <c r="L20" i="4"/>
  <c r="M20" i="4"/>
  <c r="N20" i="4"/>
  <c r="O20" i="4"/>
  <c r="P20" i="4"/>
  <c r="A21" i="4"/>
  <c r="B21" i="4"/>
  <c r="E21" i="4"/>
  <c r="F21" i="4"/>
  <c r="G21" i="4"/>
  <c r="H21" i="4"/>
  <c r="I21" i="4"/>
  <c r="J21" i="4"/>
  <c r="K21" i="4"/>
  <c r="L21" i="4"/>
  <c r="M21" i="4"/>
  <c r="N21" i="4"/>
  <c r="O21" i="4"/>
  <c r="P21" i="4"/>
  <c r="A22" i="4"/>
  <c r="B22" i="4"/>
  <c r="E22" i="4"/>
  <c r="F22" i="4"/>
  <c r="G22" i="4"/>
  <c r="H22" i="4"/>
  <c r="I22" i="4"/>
  <c r="J22" i="4"/>
  <c r="K22" i="4"/>
  <c r="L22" i="4"/>
  <c r="M22" i="4"/>
  <c r="N22" i="4"/>
  <c r="O22" i="4"/>
  <c r="P22" i="4"/>
  <c r="A23" i="4"/>
  <c r="B23" i="4"/>
  <c r="E23" i="4"/>
  <c r="F23" i="4"/>
  <c r="G23" i="4"/>
  <c r="H23" i="4"/>
  <c r="I23" i="4"/>
  <c r="J23" i="4"/>
  <c r="K23" i="4"/>
  <c r="L23" i="4"/>
  <c r="M23" i="4"/>
  <c r="N23" i="4"/>
  <c r="O23" i="4"/>
  <c r="P23" i="4"/>
  <c r="A24" i="4"/>
  <c r="B24" i="4"/>
  <c r="E24" i="4"/>
  <c r="F24" i="4"/>
  <c r="G24" i="4"/>
  <c r="H24" i="4"/>
  <c r="I24" i="4"/>
  <c r="J24" i="4"/>
  <c r="K24" i="4"/>
  <c r="L24" i="4"/>
  <c r="M24" i="4"/>
  <c r="N24" i="4"/>
  <c r="O24" i="4"/>
  <c r="P24" i="4"/>
  <c r="A25" i="4"/>
  <c r="B25" i="4"/>
  <c r="E25" i="4"/>
  <c r="F25" i="4"/>
  <c r="G25" i="4"/>
  <c r="H25" i="4"/>
  <c r="I25" i="4"/>
  <c r="J25" i="4"/>
  <c r="K25" i="4"/>
  <c r="L25" i="4"/>
  <c r="M25" i="4"/>
  <c r="N25" i="4"/>
  <c r="O25" i="4"/>
  <c r="P25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M28" i="4"/>
  <c r="N28" i="4"/>
  <c r="O28" i="4"/>
  <c r="P28" i="4"/>
  <c r="Q28" i="4"/>
  <c r="A29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N30" i="4"/>
  <c r="O30" i="4"/>
  <c r="P30" i="4"/>
  <c r="Q30" i="4"/>
  <c r="G31" i="4"/>
  <c r="H31" i="4"/>
  <c r="I31" i="4"/>
  <c r="J31" i="4"/>
  <c r="K31" i="4"/>
  <c r="L31" i="4"/>
  <c r="M31" i="4"/>
  <c r="N31" i="4"/>
  <c r="O31" i="4"/>
  <c r="P31" i="4"/>
  <c r="Q31" i="4"/>
  <c r="G32" i="4"/>
  <c r="H32" i="4"/>
  <c r="I32" i="4"/>
  <c r="J32" i="4"/>
  <c r="K32" i="4"/>
  <c r="L32" i="4"/>
  <c r="M32" i="4"/>
  <c r="N32" i="4"/>
  <c r="O32" i="4"/>
  <c r="P32" i="4"/>
  <c r="Q32" i="4"/>
  <c r="G33" i="4"/>
  <c r="H33" i="4"/>
  <c r="I33" i="4"/>
  <c r="J33" i="4"/>
  <c r="K33" i="4"/>
  <c r="L33" i="4"/>
  <c r="M33" i="4"/>
  <c r="N33" i="4"/>
  <c r="O33" i="4"/>
  <c r="P33" i="4"/>
  <c r="Q33" i="4"/>
  <c r="G34" i="4"/>
  <c r="H34" i="4"/>
  <c r="I34" i="4"/>
  <c r="J34" i="4"/>
  <c r="K34" i="4"/>
  <c r="L34" i="4"/>
  <c r="M34" i="4"/>
  <c r="N34" i="4"/>
  <c r="O34" i="4"/>
  <c r="P34" i="4"/>
  <c r="Q34" i="4"/>
  <c r="G35" i="4"/>
  <c r="H35" i="4"/>
  <c r="I35" i="4"/>
  <c r="J35" i="4"/>
  <c r="K35" i="4"/>
  <c r="L35" i="4"/>
  <c r="M35" i="4"/>
  <c r="N35" i="4"/>
  <c r="O35" i="4"/>
  <c r="P35" i="4"/>
  <c r="Q35" i="4"/>
  <c r="B31" i="4"/>
  <c r="C31" i="4"/>
  <c r="D31" i="4"/>
  <c r="E31" i="4"/>
  <c r="F31" i="4"/>
  <c r="B32" i="4"/>
  <c r="C32" i="4"/>
  <c r="D32" i="4"/>
  <c r="E32" i="4"/>
  <c r="F32" i="4"/>
  <c r="B33" i="4"/>
  <c r="C33" i="4"/>
  <c r="D33" i="4"/>
  <c r="E33" i="4"/>
  <c r="F33" i="4"/>
  <c r="B34" i="4"/>
  <c r="C34" i="4"/>
  <c r="D34" i="4"/>
  <c r="E34" i="4"/>
  <c r="F34" i="4"/>
  <c r="B35" i="4"/>
  <c r="C35" i="4"/>
  <c r="D35" i="4"/>
  <c r="E35" i="4"/>
  <c r="F35" i="4"/>
  <c r="A31" i="4"/>
  <c r="A32" i="4"/>
  <c r="A33" i="4"/>
  <c r="A34" i="4"/>
  <c r="A35" i="4"/>
  <c r="A53" i="4"/>
  <c r="A54" i="4"/>
  <c r="A55" i="4"/>
  <c r="A56" i="4"/>
  <c r="A57" i="4"/>
  <c r="A58" i="4"/>
  <c r="A59" i="4"/>
  <c r="A60" i="4"/>
  <c r="A61" i="4"/>
  <c r="I11" i="3"/>
  <c r="I12" i="3"/>
  <c r="I13" i="3"/>
  <c r="I14" i="3"/>
  <c r="H12" i="3"/>
  <c r="H13" i="3"/>
  <c r="H14" i="3"/>
  <c r="H11" i="3"/>
  <c r="R3" i="2"/>
  <c r="AI3" i="2" s="1"/>
  <c r="R4" i="2"/>
  <c r="T4" i="2" s="1"/>
  <c r="R5" i="2"/>
  <c r="AG5" i="2" s="1"/>
  <c r="R6" i="2"/>
  <c r="U6" i="2" s="1"/>
  <c r="R7" i="2"/>
  <c r="AF7" i="2" s="1"/>
  <c r="R8" i="2"/>
  <c r="T8" i="2" s="1"/>
  <c r="R9" i="2"/>
  <c r="AH9" i="2" s="1"/>
  <c r="R10" i="2"/>
  <c r="T10" i="2" s="1"/>
  <c r="R11" i="2"/>
  <c r="AI11" i="2" s="1"/>
  <c r="R12" i="2"/>
  <c r="T12" i="2" s="1"/>
  <c r="R13" i="2"/>
  <c r="AI13" i="2" s="1"/>
  <c r="R14" i="2"/>
  <c r="T14" i="2" s="1"/>
  <c r="R2" i="2"/>
  <c r="AD2" i="2" s="1"/>
  <c r="A26" i="3"/>
  <c r="B26" i="3"/>
  <c r="A25" i="3"/>
  <c r="B25" i="3"/>
  <c r="B24" i="3"/>
  <c r="A24" i="3"/>
  <c r="B9" i="3"/>
  <c r="B10" i="3"/>
  <c r="B11" i="3"/>
  <c r="B12" i="3"/>
  <c r="B13" i="3"/>
  <c r="B14" i="3"/>
  <c r="B15" i="3"/>
  <c r="B16" i="3"/>
  <c r="B17" i="3"/>
  <c r="B18" i="3"/>
  <c r="B19" i="3"/>
  <c r="B20" i="3"/>
  <c r="B8" i="3"/>
  <c r="C14" i="4"/>
  <c r="C15" i="4"/>
  <c r="C16" i="4"/>
  <c r="C17" i="4"/>
  <c r="C18" i="4"/>
  <c r="C19" i="4"/>
  <c r="C20" i="4"/>
  <c r="C22" i="4"/>
  <c r="A9" i="3"/>
  <c r="A10" i="3"/>
  <c r="A11" i="3"/>
  <c r="A12" i="3"/>
  <c r="A13" i="3"/>
  <c r="A14" i="3"/>
  <c r="A15" i="3"/>
  <c r="A16" i="3"/>
  <c r="A17" i="3"/>
  <c r="A18" i="3"/>
  <c r="A19" i="3"/>
  <c r="A20" i="3"/>
  <c r="A8" i="3"/>
  <c r="S14" i="2"/>
  <c r="AF14" i="2"/>
  <c r="AA14" i="2"/>
  <c r="W14" i="2"/>
  <c r="AB13" i="2"/>
  <c r="X12" i="2"/>
  <c r="AC11" i="2"/>
  <c r="AH10" i="2"/>
  <c r="AF10" i="2"/>
  <c r="AD10" i="2"/>
  <c r="AB10" i="2"/>
  <c r="Z10" i="2"/>
  <c r="X10" i="2"/>
  <c r="W9" i="2"/>
  <c r="AH7" i="2"/>
  <c r="Z7" i="2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C17" i="3"/>
  <c r="C18" i="3"/>
  <c r="C19" i="3"/>
  <c r="C20" i="3"/>
  <c r="C8" i="3"/>
  <c r="C9" i="3"/>
  <c r="C10" i="3"/>
  <c r="C11" i="3"/>
  <c r="C12" i="3"/>
  <c r="C13" i="3"/>
  <c r="C14" i="3"/>
  <c r="C15" i="3"/>
  <c r="C16" i="3"/>
  <c r="E7" i="3"/>
  <c r="E6" i="3"/>
  <c r="D6" i="3"/>
  <c r="D7" i="3"/>
  <c r="C7" i="3"/>
  <c r="A7" i="3"/>
  <c r="B5" i="3"/>
  <c r="B4" i="3"/>
  <c r="A2" i="3"/>
  <c r="J28" i="1"/>
  <c r="Y4" i="2"/>
  <c r="AE14" i="2"/>
  <c r="D16" i="1"/>
  <c r="D13" i="4" s="1"/>
  <c r="AC12" i="2"/>
  <c r="Z9" i="2"/>
  <c r="X7" i="2"/>
  <c r="AE4" i="2"/>
  <c r="AD4" i="2"/>
  <c r="I28" i="1" l="1"/>
  <c r="I28" i="6"/>
  <c r="D3" i="2"/>
  <c r="AF9" i="2"/>
  <c r="D14" i="2"/>
  <c r="AB12" i="2"/>
  <c r="I26" i="1"/>
  <c r="L12" i="2" s="1"/>
  <c r="I26" i="6"/>
  <c r="I27" i="1"/>
  <c r="I27" i="6"/>
  <c r="AA4" i="2"/>
  <c r="S4" i="2"/>
  <c r="AF8" i="2"/>
  <c r="AG12" i="2"/>
  <c r="H2" i="3"/>
  <c r="I25" i="1"/>
  <c r="L11" i="2" s="1"/>
  <c r="I25" i="6"/>
  <c r="W6" i="2"/>
  <c r="V4" i="2"/>
  <c r="I18" i="1"/>
  <c r="L4" i="2" s="1"/>
  <c r="W8" i="2"/>
  <c r="Y8" i="2"/>
  <c r="AB8" i="2"/>
  <c r="I24" i="6"/>
  <c r="I24" i="1"/>
  <c r="V10" i="2" s="1"/>
  <c r="U8" i="2"/>
  <c r="Z8" i="2"/>
  <c r="AD8" i="2"/>
  <c r="AH8" i="2"/>
  <c r="D28" i="1"/>
  <c r="D25" i="4" s="1"/>
  <c r="D26" i="1"/>
  <c r="D23" i="4" s="1"/>
  <c r="D24" i="1"/>
  <c r="D21" i="4" s="1"/>
  <c r="D17" i="1"/>
  <c r="D14" i="4" s="1"/>
  <c r="U3" i="2"/>
  <c r="D11" i="2"/>
  <c r="D16" i="2"/>
  <c r="AF3" i="2"/>
  <c r="U7" i="2"/>
  <c r="AD7" i="2"/>
  <c r="AB9" i="2"/>
  <c r="D27" i="1"/>
  <c r="D24" i="4" s="1"/>
  <c r="D25" i="1"/>
  <c r="D22" i="4" s="1"/>
  <c r="D22" i="1"/>
  <c r="D19" i="4" s="1"/>
  <c r="D23" i="1"/>
  <c r="D20" i="4" s="1"/>
  <c r="D21" i="1"/>
  <c r="D20" i="1"/>
  <c r="D17" i="4" s="1"/>
  <c r="D19" i="1"/>
  <c r="D16" i="4" s="1"/>
  <c r="AE5" i="2"/>
  <c r="AH4" i="2"/>
  <c r="AI4" i="2"/>
  <c r="D18" i="1"/>
  <c r="D15" i="4" s="1"/>
  <c r="U2" i="2"/>
  <c r="AI2" i="2"/>
  <c r="E19" i="3"/>
  <c r="Q19" i="4"/>
  <c r="K9" i="2"/>
  <c r="AD6" i="2"/>
  <c r="AB4" i="2"/>
  <c r="Z6" i="2"/>
  <c r="AH6" i="2"/>
  <c r="W5" i="2"/>
  <c r="D1" i="2"/>
  <c r="S6" i="2"/>
  <c r="X6" i="2"/>
  <c r="AB6" i="2"/>
  <c r="AF6" i="2"/>
  <c r="AA5" i="2"/>
  <c r="Y3" i="2"/>
  <c r="U4" i="2"/>
  <c r="X4" i="2"/>
  <c r="AF4" i="2"/>
  <c r="Z4" i="2"/>
  <c r="V3" i="2"/>
  <c r="D15" i="2"/>
  <c r="AB3" i="2"/>
  <c r="W4" i="2"/>
  <c r="AC4" i="2"/>
  <c r="AG4" i="2"/>
  <c r="V6" i="2"/>
  <c r="Y6" i="2"/>
  <c r="AA6" i="2"/>
  <c r="AC6" i="2"/>
  <c r="AE6" i="2"/>
  <c r="AG6" i="2"/>
  <c r="AI6" i="2"/>
  <c r="V8" i="2"/>
  <c r="X8" i="2"/>
  <c r="AA8" i="2"/>
  <c r="AC8" i="2"/>
  <c r="AE8" i="2"/>
  <c r="AG8" i="2"/>
  <c r="AI8" i="2"/>
  <c r="U10" i="2"/>
  <c r="W10" i="2"/>
  <c r="Y10" i="2"/>
  <c r="AA10" i="2"/>
  <c r="AC10" i="2"/>
  <c r="AE10" i="2"/>
  <c r="AG10" i="2"/>
  <c r="AI10" i="2"/>
  <c r="V12" i="2"/>
  <c r="Z12" i="2"/>
  <c r="AE12" i="2"/>
  <c r="AI12" i="2"/>
  <c r="U14" i="2"/>
  <c r="Y14" i="2"/>
  <c r="AC14" i="2"/>
  <c r="AH14" i="2"/>
  <c r="S10" i="2"/>
  <c r="X11" i="2"/>
  <c r="AG11" i="2"/>
  <c r="X13" i="2"/>
  <c r="AG13" i="2"/>
  <c r="Z2" i="2"/>
  <c r="T3" i="2"/>
  <c r="X3" i="2"/>
  <c r="AD3" i="2"/>
  <c r="U5" i="2"/>
  <c r="Y5" i="2"/>
  <c r="AC5" i="2"/>
  <c r="W7" i="2"/>
  <c r="AB7" i="2"/>
  <c r="U9" i="2"/>
  <c r="Y9" i="2"/>
  <c r="AD9" i="2"/>
  <c r="V11" i="2"/>
  <c r="Z11" i="2"/>
  <c r="AE11" i="2"/>
  <c r="V13" i="2"/>
  <c r="Z13" i="2"/>
  <c r="AE13" i="2"/>
  <c r="U12" i="2"/>
  <c r="W12" i="2"/>
  <c r="Y12" i="2"/>
  <c r="AA12" i="2"/>
  <c r="AD12" i="2"/>
  <c r="AF12" i="2"/>
  <c r="AH12" i="2"/>
  <c r="V14" i="2"/>
  <c r="X14" i="2"/>
  <c r="Z14" i="2"/>
  <c r="AB14" i="2"/>
  <c r="AD14" i="2"/>
  <c r="AG14" i="2"/>
  <c r="AI14" i="2"/>
  <c r="S8" i="2"/>
  <c r="S12" i="2"/>
  <c r="K2" i="2"/>
  <c r="M2" i="2" s="1"/>
  <c r="D7" i="2"/>
  <c r="C13" i="4"/>
  <c r="AH2" i="2"/>
  <c r="AG2" i="2"/>
  <c r="X2" i="2"/>
  <c r="S2" i="2"/>
  <c r="AF2" i="2"/>
  <c r="AB2" i="2"/>
  <c r="AA2" i="2"/>
  <c r="T13" i="2"/>
  <c r="S13" i="2"/>
  <c r="AH13" i="2"/>
  <c r="AF13" i="2"/>
  <c r="AC13" i="2"/>
  <c r="AA13" i="2"/>
  <c r="Y13" i="2"/>
  <c r="W13" i="2"/>
  <c r="U13" i="2"/>
  <c r="AD13" i="2"/>
  <c r="T11" i="2"/>
  <c r="S11" i="2"/>
  <c r="AH11" i="2"/>
  <c r="AF11" i="2"/>
  <c r="AD11" i="2"/>
  <c r="AA11" i="2"/>
  <c r="Y11" i="2"/>
  <c r="W11" i="2"/>
  <c r="U11" i="2"/>
  <c r="AB11" i="2"/>
  <c r="T9" i="2"/>
  <c r="S9" i="2"/>
  <c r="AI9" i="2"/>
  <c r="AG9" i="2"/>
  <c r="AE9" i="2"/>
  <c r="AC9" i="2"/>
  <c r="AA9" i="2"/>
  <c r="X9" i="2"/>
  <c r="V9" i="2"/>
  <c r="T7" i="2"/>
  <c r="S7" i="2"/>
  <c r="AI7" i="2"/>
  <c r="AG7" i="2"/>
  <c r="AE7" i="2"/>
  <c r="AC7" i="2"/>
  <c r="AA7" i="2"/>
  <c r="Y7" i="2"/>
  <c r="V7" i="2"/>
  <c r="T5" i="2"/>
  <c r="S5" i="2"/>
  <c r="AH5" i="2"/>
  <c r="AF5" i="2"/>
  <c r="AD5" i="2"/>
  <c r="AB5" i="2"/>
  <c r="Z5" i="2"/>
  <c r="X5" i="2"/>
  <c r="V5" i="2"/>
  <c r="AI5" i="2"/>
  <c r="AH3" i="2"/>
  <c r="AE3" i="2"/>
  <c r="AC3" i="2"/>
  <c r="W3" i="2"/>
  <c r="S3" i="2"/>
  <c r="AG3" i="2"/>
  <c r="Z3" i="2"/>
  <c r="D13" i="2"/>
  <c r="D5" i="2"/>
  <c r="D8" i="2"/>
  <c r="D10" i="2"/>
  <c r="D2" i="2"/>
  <c r="D12" i="2"/>
  <c r="D17" i="2"/>
  <c r="D18" i="4"/>
  <c r="C25" i="4"/>
  <c r="C23" i="4"/>
  <c r="C21" i="4"/>
  <c r="K12" i="2"/>
  <c r="K10" i="2"/>
  <c r="K7" i="2"/>
  <c r="K5" i="2"/>
  <c r="K3" i="2"/>
  <c r="W2" i="2"/>
  <c r="AC2" i="2"/>
  <c r="AE2" i="2"/>
  <c r="E20" i="3"/>
  <c r="Q25" i="4"/>
  <c r="Q23" i="4"/>
  <c r="L10" i="2"/>
  <c r="E13" i="3"/>
  <c r="Q16" i="4"/>
  <c r="E11" i="3"/>
  <c r="L5" i="2"/>
  <c r="L3" i="2"/>
  <c r="L13" i="2"/>
  <c r="Q24" i="4"/>
  <c r="L8" i="2"/>
  <c r="E14" i="3"/>
  <c r="L6" i="2"/>
  <c r="Q17" i="4"/>
  <c r="E12" i="3"/>
  <c r="M9" i="2"/>
  <c r="N9" i="2"/>
  <c r="K13" i="2"/>
  <c r="K11" i="2"/>
  <c r="K8" i="2"/>
  <c r="K6" i="2"/>
  <c r="K4" i="2"/>
  <c r="Q22" i="4" l="1"/>
  <c r="E10" i="3"/>
  <c r="E17" i="3"/>
  <c r="E16" i="3"/>
  <c r="Q21" i="4"/>
  <c r="I30" i="6"/>
  <c r="AG16" i="2"/>
  <c r="Q15" i="4"/>
  <c r="Q14" i="4"/>
  <c r="E9" i="3"/>
  <c r="L7" i="2"/>
  <c r="Q18" i="4"/>
  <c r="E18" i="3"/>
  <c r="AC16" i="2"/>
  <c r="AA3" i="2"/>
  <c r="AA16" i="2" s="1"/>
  <c r="T6" i="2"/>
  <c r="AE16" i="2"/>
  <c r="AD16" i="2"/>
  <c r="D4" i="2"/>
  <c r="T2" i="2"/>
  <c r="D6" i="2"/>
  <c r="V2" i="2"/>
  <c r="N2" i="2"/>
  <c r="U16" i="2"/>
  <c r="W16" i="2"/>
  <c r="Y2" i="2"/>
  <c r="Y16" i="2" s="1"/>
  <c r="S16" i="2"/>
  <c r="T20" i="2" s="1"/>
  <c r="C2" i="3" s="1"/>
  <c r="AI16" i="2"/>
  <c r="I30" i="1"/>
  <c r="Q27" i="4" s="1"/>
  <c r="V16" i="2"/>
  <c r="Z16" i="2"/>
  <c r="D9" i="2"/>
  <c r="L2" i="2"/>
  <c r="Q13" i="4"/>
  <c r="E8" i="3"/>
  <c r="M3" i="2"/>
  <c r="N3" i="2"/>
  <c r="M7" i="2"/>
  <c r="N7" i="2"/>
  <c r="M12" i="2"/>
  <c r="N12" i="2"/>
  <c r="AF16" i="2"/>
  <c r="X16" i="2"/>
  <c r="AH16" i="2"/>
  <c r="S20" i="2" s="1"/>
  <c r="B2" i="3" s="1"/>
  <c r="M5" i="2"/>
  <c r="N5" i="2"/>
  <c r="M10" i="2"/>
  <c r="N10" i="2"/>
  <c r="AB16" i="2"/>
  <c r="L9" i="2"/>
  <c r="O9" i="2" s="1"/>
  <c r="J23" i="6" s="1"/>
  <c r="Q20" i="4"/>
  <c r="E15" i="3"/>
  <c r="M6" i="2"/>
  <c r="N6" i="2"/>
  <c r="M4" i="2"/>
  <c r="N4" i="2"/>
  <c r="M8" i="2"/>
  <c r="N8" i="2"/>
  <c r="M13" i="2"/>
  <c r="N13" i="2"/>
  <c r="M11" i="2"/>
  <c r="N11" i="2"/>
  <c r="T16" i="2" l="1"/>
  <c r="O2" i="2"/>
  <c r="J16" i="6" s="1"/>
  <c r="X20" i="2"/>
  <c r="G2" i="3" s="1"/>
  <c r="W20" i="2"/>
  <c r="F2" i="3" s="1"/>
  <c r="U20" i="2"/>
  <c r="D2" i="3" s="1"/>
  <c r="V20" i="2"/>
  <c r="E2" i="3" s="1"/>
  <c r="E22" i="3"/>
  <c r="O11" i="2"/>
  <c r="J25" i="6" s="1"/>
  <c r="O13" i="2"/>
  <c r="J27" i="6" s="1"/>
  <c r="O8" i="2"/>
  <c r="O4" i="2"/>
  <c r="J18" i="6" s="1"/>
  <c r="O6" i="2"/>
  <c r="J20" i="6" s="1"/>
  <c r="J16" i="1"/>
  <c r="O12" i="2"/>
  <c r="J26" i="6" s="1"/>
  <c r="O7" i="2"/>
  <c r="J21" i="6" s="1"/>
  <c r="O3" i="2"/>
  <c r="J17" i="6" s="1"/>
  <c r="O10" i="2"/>
  <c r="J24" i="6" s="1"/>
  <c r="O5" i="2"/>
  <c r="J19" i="6" s="1"/>
  <c r="J23" i="1"/>
  <c r="J25" i="1"/>
  <c r="J27" i="1" l="1"/>
  <c r="J18" i="1"/>
  <c r="J22" i="1"/>
  <c r="J22" i="6"/>
  <c r="J20" i="1"/>
  <c r="J19" i="1"/>
  <c r="J17" i="1"/>
  <c r="J26" i="1"/>
  <c r="J24" i="1"/>
  <c r="J21" i="1"/>
</calcChain>
</file>

<file path=xl/comments1.xml><?xml version="1.0" encoding="utf-8"?>
<comments xmlns="http://schemas.openxmlformats.org/spreadsheetml/2006/main">
  <authors>
    <author>Stojanka</author>
    <author>Spoony</author>
  </authors>
  <commentList>
    <comment ref="B3" authorId="0">
      <text>
        <r>
          <rPr>
            <sz val="9"/>
            <color indexed="81"/>
            <rFont val="Tahoma"/>
            <family val="2"/>
          </rPr>
          <t>Bu prefix: K, I, J, NC
1st day date of the 
event DDMMYY
E.g: K210317</t>
        </r>
      </text>
    </comment>
    <comment ref="B4" authorId="1">
      <text>
        <r>
          <rPr>
            <sz val="8"/>
            <color indexed="81"/>
            <rFont val="Tahoma"/>
            <family val="2"/>
          </rPr>
          <t>E.g. Kendo Spring Seminar and Grading</t>
        </r>
      </text>
    </comment>
    <comment ref="H15" authorId="1">
      <text>
        <r>
          <rPr>
            <sz val="8"/>
            <color indexed="81"/>
            <rFont val="Tahoma"/>
            <family val="2"/>
          </rPr>
          <t xml:space="preserve">For instances where you can only claim 50% i.e. when you do not have a receipt, please put that reduced amount here.
</t>
        </r>
      </text>
    </comment>
  </commentList>
</comments>
</file>

<file path=xl/comments2.xml><?xml version="1.0" encoding="utf-8"?>
<comments xmlns="http://schemas.openxmlformats.org/spreadsheetml/2006/main">
  <authors>
    <author>Stojanka</author>
    <author>Spoony</author>
  </authors>
  <commentList>
    <comment ref="B3" authorId="0">
      <text>
        <r>
          <rPr>
            <sz val="9"/>
            <color indexed="81"/>
            <rFont val="Tahoma"/>
            <family val="2"/>
          </rPr>
          <t>Bu prefix: K, I, J, NC
1st day date of the 
event DDMMYY
E.g: K210317</t>
        </r>
      </text>
    </comment>
    <comment ref="B4" authorId="1">
      <text>
        <r>
          <rPr>
            <sz val="8"/>
            <color indexed="81"/>
            <rFont val="Tahoma"/>
            <family val="2"/>
          </rPr>
          <t>E.g. Kendo Spring Seminar and Grading</t>
        </r>
      </text>
    </comment>
    <comment ref="H15" authorId="1">
      <text>
        <r>
          <rPr>
            <sz val="8"/>
            <color indexed="81"/>
            <rFont val="Tahoma"/>
            <family val="2"/>
          </rPr>
          <t xml:space="preserve">For instances where you can only claim 50% i.e. when you do not have a receipt, please put that reduced amount here.
</t>
        </r>
      </text>
    </comment>
  </commentList>
</comments>
</file>

<file path=xl/sharedStrings.xml><?xml version="1.0" encoding="utf-8"?>
<sst xmlns="http://schemas.openxmlformats.org/spreadsheetml/2006/main" count="225" uniqueCount="86">
  <si>
    <t>British Kendo Association</t>
  </si>
  <si>
    <t>First Name</t>
  </si>
  <si>
    <t>Family Name</t>
  </si>
  <si>
    <t>BKA Number</t>
  </si>
  <si>
    <t>Event Code</t>
  </si>
  <si>
    <t>Date of expense</t>
  </si>
  <si>
    <t>Nature of expense</t>
  </si>
  <si>
    <t>Details</t>
  </si>
  <si>
    <t>Amount</t>
  </si>
  <si>
    <t>Travel</t>
  </si>
  <si>
    <t>Accommodation</t>
  </si>
  <si>
    <t>Meals</t>
  </si>
  <si>
    <t>Meals @ £8 per lunch max</t>
  </si>
  <si>
    <t>Japanese sensei costs excl. meals</t>
  </si>
  <si>
    <t>Equipment transport vehicle hire</t>
  </si>
  <si>
    <t>Equipment purchase</t>
  </si>
  <si>
    <t>Other</t>
  </si>
  <si>
    <t>Venue</t>
  </si>
  <si>
    <t>Stationery</t>
  </si>
  <si>
    <t>Admin</t>
  </si>
  <si>
    <t>Postal costs</t>
  </si>
  <si>
    <t>Parking</t>
  </si>
  <si>
    <t>Sensei meals</t>
  </si>
  <si>
    <t>Phone use</t>
  </si>
  <si>
    <t>Broadband use</t>
  </si>
  <si>
    <t>Other (please specify)</t>
  </si>
  <si>
    <t>Travel (train, bus, taxi etc)</t>
  </si>
  <si>
    <t>Information</t>
  </si>
  <si>
    <t>Max £8 per lunch</t>
  </si>
  <si>
    <t>Enter number of miles</t>
  </si>
  <si>
    <t>Venue hire</t>
  </si>
  <si>
    <t xml:space="preserve"> </t>
  </si>
  <si>
    <t>Rcpt</t>
  </si>
  <si>
    <t>No.</t>
  </si>
  <si>
    <t>Mileage rate</t>
  </si>
  <si>
    <t>Maximum meal rule broken</t>
  </si>
  <si>
    <t>Broken</t>
  </si>
  <si>
    <t>Dinner</t>
  </si>
  <si>
    <t>Lunch</t>
  </si>
  <si>
    <t>Total</t>
  </si>
  <si>
    <t>Enter</t>
  </si>
  <si>
    <t>By clicking here           I certify that I am eligible for the above expenses as per the BKA Expenses Policy.</t>
  </si>
  <si>
    <t>1st Approver</t>
  </si>
  <si>
    <t>Name</t>
  </si>
  <si>
    <t>2nd Approver</t>
  </si>
  <si>
    <t>verified</t>
  </si>
  <si>
    <t>Max. £65 per night</t>
  </si>
  <si>
    <t>Tracking No.</t>
  </si>
  <si>
    <t>BKA  no.</t>
  </si>
  <si>
    <t>Line</t>
  </si>
  <si>
    <t>Event Title</t>
  </si>
  <si>
    <t>If you would like to donate part or all of your claim to a particular bu, please enter the values next to the Bu here</t>
  </si>
  <si>
    <t>Kendo</t>
  </si>
  <si>
    <t>Iaido</t>
  </si>
  <si>
    <t>Jodo</t>
  </si>
  <si>
    <t>NC</t>
  </si>
  <si>
    <t>Donation</t>
  </si>
  <si>
    <t>Please specify</t>
  </si>
  <si>
    <t>Bourne</t>
  </si>
  <si>
    <t>Equipment transport @ 45p/mile</t>
  </si>
  <si>
    <t>Mileage @ 45p/mile</t>
  </si>
  <si>
    <t>Meals @ £25 per dinner max</t>
  </si>
  <si>
    <t>Max £25 per dinner</t>
  </si>
  <si>
    <t xml:space="preserve">If this is your first claim, please contact the treasurer at </t>
  </si>
  <si>
    <t>treasurer@britishkendoassociation.com</t>
  </si>
  <si>
    <t>who will advise you  the safest way to give your bank details</t>
  </si>
  <si>
    <t xml:space="preserve">If you have put a claim in the past, your bank details are safely </t>
  </si>
  <si>
    <t>archived by the treasurer.</t>
  </si>
  <si>
    <t>Please advise the treasurer of any changes</t>
  </si>
  <si>
    <t>Expenses claim form</t>
  </si>
  <si>
    <t>K210317</t>
  </si>
  <si>
    <t>Kendo Spring seminar and grading</t>
  </si>
  <si>
    <t xml:space="preserve">Jason </t>
  </si>
  <si>
    <t>who will advise you  the safest way to give your bank details.</t>
  </si>
  <si>
    <t>2 nights &amp; breakfast at Stevenage Royal Pavillion</t>
  </si>
  <si>
    <t>Lunch from sports centre canteen</t>
  </si>
  <si>
    <t>Dinner for Ishibashi Sensei at McDougals</t>
  </si>
  <si>
    <t>NCP Danestrete</t>
  </si>
  <si>
    <t>Travel from home to event, return</t>
  </si>
  <si>
    <t>The Forum (2x sandwich Jbourne/GO)</t>
  </si>
  <si>
    <t>Dinner at McDougals</t>
  </si>
  <si>
    <t xml:space="preserve"> into the Event Planner</t>
  </si>
  <si>
    <t xml:space="preserve">If this is your first claim, please contact the treasurer </t>
  </si>
  <si>
    <t xml:space="preserve">Please advise the treasurer of any changes. </t>
  </si>
  <si>
    <t>Failure to do so will see your claim paid into your old account.</t>
  </si>
  <si>
    <t>Copy  these cells and paste as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</si>
</sst>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indexed="81"/>
      <name val="Tahoma"/>
      <family val="2"/>
    </font>
    <font>
      <u/>
      <sz val="12.1"/>
      <color theme="10"/>
      <name val="Calibri"/>
      <family val="2"/>
    </font>
    <font>
      <sz val="6"/>
      <name val="Calibri"/>
      <family val="2"/>
      <scheme val="minor"/>
    </font>
    <font>
      <sz val="9"/>
      <color indexed="81"/>
      <name val="Tahoma"/>
      <family val="2"/>
    </font>
    <font>
      <b/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auto="1"/>
      </left>
      <right style="thin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44" fontId="0" fillId="0" borderId="0" xfId="1" applyFont="1" applyFill="1"/>
    <xf numFmtId="14" fontId="0" fillId="0" borderId="0" xfId="0" applyNumberFormat="1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44" fontId="0" fillId="2" borderId="0" xfId="1" applyFont="1" applyFill="1"/>
    <xf numFmtId="44" fontId="0" fillId="0" borderId="0" xfId="0" applyNumberForma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44" fontId="3" fillId="2" borderId="0" xfId="0" applyNumberFormat="1" applyFont="1" applyFill="1"/>
    <xf numFmtId="0" fontId="0" fillId="2" borderId="0" xfId="0" applyFill="1" applyAlignment="1">
      <alignment horizontal="left" indent="3"/>
    </xf>
    <xf numFmtId="0" fontId="0" fillId="2" borderId="0" xfId="0" applyFill="1" applyAlignment="1">
      <alignment horizontal="left" indent="7"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/>
    <xf numFmtId="44" fontId="0" fillId="0" borderId="0" xfId="1" applyFont="1"/>
    <xf numFmtId="0" fontId="4" fillId="5" borderId="0" xfId="0" applyFont="1" applyFill="1"/>
    <xf numFmtId="0" fontId="3" fillId="0" borderId="0" xfId="0" applyFont="1" applyAlignment="1">
      <alignment horizontal="center"/>
    </xf>
    <xf numFmtId="14" fontId="0" fillId="0" borderId="0" xfId="0" applyNumberFormat="1"/>
    <xf numFmtId="0" fontId="4" fillId="0" borderId="0" xfId="0" applyFont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 indent="11"/>
    </xf>
    <xf numFmtId="0" fontId="1" fillId="0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 indent="11"/>
    </xf>
    <xf numFmtId="0" fontId="0" fillId="2" borderId="0" xfId="0" applyFill="1" applyAlignment="1">
      <alignment vertical="center" wrapText="1"/>
    </xf>
    <xf numFmtId="14" fontId="0" fillId="0" borderId="2" xfId="0" applyNumberFormat="1" applyFill="1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/>
    <xf numFmtId="0" fontId="0" fillId="0" borderId="3" xfId="0" applyFill="1" applyBorder="1" applyAlignment="1">
      <alignment horizontal="center"/>
    </xf>
    <xf numFmtId="44" fontId="0" fillId="0" borderId="2" xfId="1" applyFont="1" applyFill="1" applyBorder="1"/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/>
    <xf numFmtId="44" fontId="3" fillId="0" borderId="2" xfId="0" applyNumberFormat="1" applyFont="1" applyFill="1" applyBorder="1"/>
    <xf numFmtId="49" fontId="0" fillId="2" borderId="0" xfId="0" applyNumberFormat="1" applyFill="1"/>
    <xf numFmtId="8" fontId="0" fillId="0" borderId="0" xfId="1" applyNumberFormat="1" applyFont="1" applyFill="1"/>
    <xf numFmtId="0" fontId="9" fillId="2" borderId="0" xfId="2" applyFill="1" applyAlignment="1" applyProtection="1"/>
    <xf numFmtId="44" fontId="0" fillId="2" borderId="0" xfId="0" applyNumberFormat="1" applyFill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9" fillId="6" borderId="7" xfId="2" applyFill="1" applyBorder="1" applyAlignment="1" applyProtection="1"/>
    <xf numFmtId="0" fontId="0" fillId="6" borderId="0" xfId="0" applyFill="1" applyBorder="1"/>
    <xf numFmtId="0" fontId="0" fillId="6" borderId="8" xfId="0" applyFill="1" applyBorder="1"/>
    <xf numFmtId="0" fontId="0" fillId="6" borderId="7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12" fillId="7" borderId="0" xfId="0" applyFont="1" applyFill="1" applyAlignment="1">
      <alignment vertical="center"/>
    </xf>
    <xf numFmtId="0" fontId="0" fillId="2" borderId="0" xfId="0" applyFill="1" applyBorder="1"/>
    <xf numFmtId="0" fontId="13" fillId="3" borderId="0" xfId="0" applyFont="1" applyFill="1" applyAlignment="1">
      <alignment vertical="center"/>
    </xf>
    <xf numFmtId="0" fontId="0" fillId="0" borderId="0" xfId="0" applyFill="1" applyBorder="1"/>
    <xf numFmtId="0" fontId="9" fillId="0" borderId="0" xfId="2" applyFill="1" applyBorder="1" applyAlignment="1" applyProtection="1"/>
    <xf numFmtId="0" fontId="0" fillId="8" borderId="0" xfId="0" applyFill="1"/>
    <xf numFmtId="0" fontId="3" fillId="8" borderId="0" xfId="0" applyFont="1" applyFill="1" applyAlignment="1">
      <alignment horizontal="center"/>
    </xf>
    <xf numFmtId="164" fontId="0" fillId="0" borderId="0" xfId="0" applyNumberFormat="1"/>
    <xf numFmtId="8" fontId="0" fillId="9" borderId="0" xfId="1" applyNumberFormat="1" applyFont="1" applyFill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7" fillId="0" borderId="9" xfId="0" applyFont="1" applyBorder="1"/>
    <xf numFmtId="0" fontId="0" fillId="0" borderId="10" xfId="0" applyBorder="1"/>
    <xf numFmtId="0" fontId="0" fillId="0" borderId="11" xfId="0" applyBorder="1"/>
    <xf numFmtId="44" fontId="14" fillId="0" borderId="0" xfId="0" applyNumberFormat="1" applyFont="1"/>
    <xf numFmtId="0" fontId="0" fillId="10" borderId="0" xfId="0" applyFill="1" applyBorder="1"/>
    <xf numFmtId="0" fontId="0" fillId="10" borderId="4" xfId="0" applyFill="1" applyBorder="1"/>
    <xf numFmtId="0" fontId="0" fillId="10" borderId="5" xfId="0" applyFill="1" applyBorder="1"/>
    <xf numFmtId="0" fontId="0" fillId="10" borderId="6" xfId="0" applyFill="1" applyBorder="1"/>
    <xf numFmtId="0" fontId="9" fillId="10" borderId="7" xfId="2" applyFill="1" applyBorder="1" applyAlignment="1" applyProtection="1"/>
    <xf numFmtId="0" fontId="0" fillId="10" borderId="8" xfId="0" applyFill="1" applyBorder="1"/>
    <xf numFmtId="0" fontId="0" fillId="10" borderId="7" xfId="0" applyFill="1" applyBorder="1"/>
    <xf numFmtId="0" fontId="3" fillId="10" borderId="0" xfId="0" applyFont="1" applyFill="1" applyBorder="1"/>
    <xf numFmtId="0" fontId="3" fillId="10" borderId="8" xfId="0" applyFont="1" applyFill="1" applyBorder="1"/>
    <xf numFmtId="0" fontId="3" fillId="10" borderId="10" xfId="0" applyFont="1" applyFill="1" applyBorder="1"/>
    <xf numFmtId="0" fontId="3" fillId="10" borderId="11" xfId="0" applyFont="1" applyFill="1" applyBorder="1"/>
    <xf numFmtId="0" fontId="15" fillId="10" borderId="7" xfId="0" applyFont="1" applyFill="1" applyBorder="1"/>
    <xf numFmtId="0" fontId="15" fillId="10" borderId="9" xfId="0" applyFont="1" applyFill="1" applyBorder="1"/>
    <xf numFmtId="0" fontId="0" fillId="0" borderId="0" xfId="0" applyFill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CCCFF"/>
      </font>
      <fill>
        <patternFill>
          <bgColor rgb="FFCCCCFF"/>
        </patternFill>
      </fill>
    </dxf>
    <dxf>
      <font>
        <color rgb="FFCCCCFF"/>
      </font>
      <fill>
        <patternFill>
          <bgColor rgb="FFCCCCFF"/>
        </patternFill>
      </fill>
    </dxf>
    <dxf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CCCFF"/>
      </font>
      <fill>
        <patternFill>
          <bgColor rgb="FFCCCCFF"/>
        </patternFill>
      </fill>
    </dxf>
    <dxf>
      <font>
        <color rgb="FFCCCCFF"/>
      </font>
      <fill>
        <patternFill>
          <bgColor rgb="FFCCCCFF"/>
        </patternFill>
      </fill>
    </dxf>
    <dxf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CCCFF"/>
      </font>
      <fill>
        <patternFill>
          <bgColor rgb="FFCCCCFF"/>
        </patternFill>
      </fill>
    </dxf>
    <dxf>
      <font>
        <color rgb="FFCCCCFF"/>
      </font>
      <fill>
        <patternFill>
          <bgColor rgb="FFCCCCFF"/>
        </patternFill>
      </fill>
    </dxf>
    <dxf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C99"/>
      <color rgb="FFFF9966"/>
      <color rgb="FFFFCC00"/>
      <color rgb="FFFF9900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304800</xdr:colOff>
          <xdr:row>31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0</xdr:row>
      <xdr:rowOff>0</xdr:rowOff>
    </xdr:from>
    <xdr:to>
      <xdr:col>8</xdr:col>
      <xdr:colOff>570738</xdr:colOff>
      <xdr:row>0</xdr:row>
      <xdr:rowOff>533400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1" y="0"/>
          <a:ext cx="570738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304800</xdr:colOff>
          <xdr:row>31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0</xdr:row>
      <xdr:rowOff>0</xdr:rowOff>
    </xdr:from>
    <xdr:to>
      <xdr:col>8</xdr:col>
      <xdr:colOff>570738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0"/>
          <a:ext cx="570738" cy="533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304800</xdr:colOff>
          <xdr:row>31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0</xdr:row>
      <xdr:rowOff>9525</xdr:rowOff>
    </xdr:from>
    <xdr:to>
      <xdr:col>10</xdr:col>
      <xdr:colOff>581025</xdr:colOff>
      <xdr:row>2</xdr:row>
      <xdr:rowOff>152400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0477500" y="9525"/>
          <a:ext cx="1743075" cy="523875"/>
        </a:xfrm>
        <a:prstGeom prst="leftArrow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9525</xdr:rowOff>
    </xdr:from>
    <xdr:to>
      <xdr:col>15</xdr:col>
      <xdr:colOff>113538</xdr:colOff>
      <xdr:row>1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9525"/>
          <a:ext cx="570738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britishkendoassociation.com?subject=Expenses%20claim%20form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treasurer@britishkendoassociation.com?subject=Expenses%20claim%20form" TargetMode="External"/><Relationship Id="rId6" Type="http://schemas.openxmlformats.org/officeDocument/2006/relationships/comments" Target="../comments2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reasurer@britishkendoassociation.com?subject=Expenses%20claim%20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55"/>
  <sheetViews>
    <sheetView tabSelected="1" zoomScale="110" zoomScaleNormal="110" zoomScalePageLayoutView="110" workbookViewId="0">
      <selection activeCell="K6" sqref="K6"/>
    </sheetView>
  </sheetViews>
  <sheetFormatPr defaultColWidth="8.85546875" defaultRowHeight="15" x14ac:dyDescent="0.25"/>
  <cols>
    <col min="1" max="1" width="14.42578125" style="1" customWidth="1"/>
    <col min="2" max="2" width="31.7109375" style="1" customWidth="1"/>
    <col min="3" max="3" width="3.7109375" style="62" hidden="1" customWidth="1"/>
    <col min="4" max="4" width="19.85546875" style="1" customWidth="1"/>
    <col min="5" max="5" width="7" style="1" customWidth="1"/>
    <col min="6" max="6" width="35.42578125" style="1" customWidth="1"/>
    <col min="7" max="7" width="5.28515625" style="1" customWidth="1"/>
    <col min="8" max="8" width="10.42578125" style="1" customWidth="1"/>
    <col min="9" max="9" width="11.42578125" style="1" customWidth="1"/>
    <col min="10" max="10" width="5.7109375" style="1" hidden="1" customWidth="1"/>
    <col min="11" max="16384" width="8.85546875" style="1"/>
  </cols>
  <sheetData>
    <row r="1" spans="1:12" ht="42" customHeight="1" x14ac:dyDescent="0.25">
      <c r="A1" s="57" t="s">
        <v>69</v>
      </c>
      <c r="F1" s="59" t="s">
        <v>0</v>
      </c>
      <c r="G1" s="3"/>
      <c r="H1" s="3"/>
    </row>
    <row r="2" spans="1:12" ht="15.75" thickBot="1" x14ac:dyDescent="0.3"/>
    <row r="3" spans="1:12" x14ac:dyDescent="0.25">
      <c r="A3" s="1" t="s">
        <v>4</v>
      </c>
      <c r="B3" s="2"/>
      <c r="F3" s="74" t="s">
        <v>82</v>
      </c>
      <c r="G3" s="75"/>
      <c r="H3" s="75"/>
      <c r="I3" s="76"/>
      <c r="J3" s="58"/>
      <c r="K3" s="58"/>
      <c r="L3" s="58"/>
    </row>
    <row r="4" spans="1:12" ht="15.75" x14ac:dyDescent="0.25">
      <c r="A4" s="32" t="s">
        <v>50</v>
      </c>
      <c r="B4" s="86"/>
      <c r="C4" s="86"/>
      <c r="D4" s="86"/>
      <c r="F4" s="77" t="s">
        <v>64</v>
      </c>
      <c r="G4" s="73"/>
      <c r="H4" s="73"/>
      <c r="I4" s="78"/>
      <c r="J4" s="58"/>
      <c r="K4" s="58"/>
      <c r="L4" s="58"/>
    </row>
    <row r="5" spans="1:12" x14ac:dyDescent="0.25">
      <c r="A5" s="1" t="s">
        <v>47</v>
      </c>
      <c r="B5" s="21"/>
      <c r="F5" s="79" t="s">
        <v>73</v>
      </c>
      <c r="G5" s="73"/>
      <c r="H5" s="73"/>
      <c r="I5" s="78"/>
      <c r="J5" s="58"/>
      <c r="K5" s="58"/>
      <c r="L5" s="58"/>
    </row>
    <row r="6" spans="1:12" x14ac:dyDescent="0.25">
      <c r="F6" s="79"/>
      <c r="G6" s="73"/>
      <c r="H6" s="73"/>
      <c r="I6" s="78"/>
      <c r="J6" s="58"/>
      <c r="K6" s="58"/>
      <c r="L6" s="58"/>
    </row>
    <row r="7" spans="1:12" x14ac:dyDescent="0.25">
      <c r="A7" s="1" t="s">
        <v>1</v>
      </c>
      <c r="B7" s="2"/>
      <c r="F7" s="79" t="s">
        <v>66</v>
      </c>
      <c r="G7" s="73"/>
      <c r="H7" s="73"/>
      <c r="I7" s="78"/>
      <c r="J7" s="58"/>
      <c r="K7" s="58"/>
      <c r="L7" s="58"/>
    </row>
    <row r="8" spans="1:12" x14ac:dyDescent="0.25">
      <c r="A8" s="1" t="s">
        <v>2</v>
      </c>
      <c r="B8" s="2"/>
      <c r="F8" s="79" t="s">
        <v>67</v>
      </c>
      <c r="G8" s="73"/>
      <c r="H8" s="73"/>
      <c r="I8" s="78"/>
      <c r="J8" s="58"/>
      <c r="K8" s="58"/>
      <c r="L8" s="58"/>
    </row>
    <row r="9" spans="1:12" x14ac:dyDescent="0.25">
      <c r="A9" s="1" t="s">
        <v>3</v>
      </c>
      <c r="B9" s="2"/>
      <c r="F9" s="79"/>
      <c r="G9" s="73"/>
      <c r="H9" s="73"/>
      <c r="I9" s="78"/>
      <c r="J9" s="58"/>
      <c r="K9" s="58"/>
      <c r="L9" s="58"/>
    </row>
    <row r="10" spans="1:12" x14ac:dyDescent="0.25">
      <c r="F10" s="84" t="s">
        <v>83</v>
      </c>
      <c r="G10" s="80"/>
      <c r="H10" s="80"/>
      <c r="I10" s="81"/>
    </row>
    <row r="11" spans="1:12" ht="16.5" thickBot="1" x14ac:dyDescent="0.3">
      <c r="B11" s="45"/>
      <c r="D11" s="16"/>
      <c r="F11" s="85" t="s">
        <v>84</v>
      </c>
      <c r="G11" s="82"/>
      <c r="H11" s="82"/>
      <c r="I11" s="83"/>
    </row>
    <row r="12" spans="1:12" x14ac:dyDescent="0.25">
      <c r="B12" s="43"/>
      <c r="D12" s="17"/>
      <c r="F12" s="43"/>
    </row>
    <row r="13" spans="1:12" x14ac:dyDescent="0.25">
      <c r="B13" s="18"/>
    </row>
    <row r="14" spans="1:12" x14ac:dyDescent="0.25">
      <c r="G14" s="12" t="s">
        <v>32</v>
      </c>
      <c r="H14" s="12" t="s">
        <v>40</v>
      </c>
      <c r="I14" s="12" t="s">
        <v>8</v>
      </c>
    </row>
    <row r="15" spans="1:12" s="12" customFormat="1" x14ac:dyDescent="0.25">
      <c r="A15" s="12" t="s">
        <v>5</v>
      </c>
      <c r="B15" s="12" t="s">
        <v>6</v>
      </c>
      <c r="C15" s="63"/>
      <c r="D15" s="12" t="s">
        <v>27</v>
      </c>
      <c r="F15" s="12" t="s">
        <v>7</v>
      </c>
      <c r="G15" s="12" t="s">
        <v>33</v>
      </c>
      <c r="H15" s="12" t="s">
        <v>8</v>
      </c>
      <c r="I15" s="12" t="s">
        <v>45</v>
      </c>
    </row>
    <row r="16" spans="1:12" x14ac:dyDescent="0.25">
      <c r="A16" s="6"/>
      <c r="B16" s="2"/>
      <c r="C16" s="62" t="str">
        <f>IF(B16="","",LOOKUP(B16,Nature_of_expense,Menus!C$1:C$17))</f>
        <v/>
      </c>
      <c r="D16" s="25" t="str">
        <f>IF(C16="","",LOOKUP(C16,Menus!C$1:C$17,Menus!E$1:E$17))</f>
        <v/>
      </c>
      <c r="E16" s="8"/>
      <c r="F16" s="19"/>
      <c r="G16" s="7">
        <v>1</v>
      </c>
      <c r="H16" s="44"/>
      <c r="I16" s="9">
        <f>IF(C16=4,E16*Menus!I$1,IF('Enter claim information here'!C16=9,Menus!I$1*'Enter claim information here'!E16,'Enter claim information here'!H16))</f>
        <v>0</v>
      </c>
      <c r="J16" s="1">
        <f>Menus!O2</f>
        <v>0</v>
      </c>
    </row>
    <row r="17" spans="1:10" x14ac:dyDescent="0.25">
      <c r="A17" s="6"/>
      <c r="B17" s="2"/>
      <c r="C17" s="62" t="str">
        <f>IF(B17="","",LOOKUP(B17,Nature_of_expense,Menus!C$1:C$17))</f>
        <v/>
      </c>
      <c r="D17" s="25" t="str">
        <f>IF(C17="","",LOOKUP(C17,Menus!C$1:C$17,Menus!E$1:E$17))</f>
        <v/>
      </c>
      <c r="E17" s="8"/>
      <c r="F17" s="19"/>
      <c r="G17" s="7">
        <v>2</v>
      </c>
      <c r="H17" s="44"/>
      <c r="I17" s="9">
        <f>IF(C17=4,E17*Menus!I$1,IF('Enter claim information here'!C17=9,Menus!I$1*'Enter claim information here'!E17,'Enter claim information here'!H17))</f>
        <v>0</v>
      </c>
      <c r="J17" s="1">
        <f>Menus!O3</f>
        <v>0</v>
      </c>
    </row>
    <row r="18" spans="1:10" x14ac:dyDescent="0.25">
      <c r="A18" s="6"/>
      <c r="B18" s="2"/>
      <c r="C18" s="62" t="str">
        <f>IF(B18="","",LOOKUP(B18,Nature_of_expense,Menus!C$1:C$17))</f>
        <v/>
      </c>
      <c r="D18" s="25" t="str">
        <f>IF(C18="","",LOOKUP(C18,Menus!C$1:C$17,Menus!E$1:E$17))</f>
        <v/>
      </c>
      <c r="E18" s="8"/>
      <c r="F18" s="19"/>
      <c r="G18" s="7">
        <v>3</v>
      </c>
      <c r="H18" s="44"/>
      <c r="I18" s="9">
        <f>IF(C18=4,E18*Menus!I$1,IF('Enter claim information here'!C18=9,Menus!I$1*'Enter claim information here'!E18,'Enter claim information here'!H18))</f>
        <v>0</v>
      </c>
      <c r="J18" s="1">
        <f>Menus!O4</f>
        <v>0</v>
      </c>
    </row>
    <row r="19" spans="1:10" x14ac:dyDescent="0.25">
      <c r="A19" s="6"/>
      <c r="B19" s="2"/>
      <c r="C19" s="62" t="str">
        <f>IF(B19="","",LOOKUP(B19,Nature_of_expense,Menus!C$1:C$17))</f>
        <v/>
      </c>
      <c r="D19" s="25" t="str">
        <f>IF(C19="","",LOOKUP(C19,Menus!C$1:C$17,Menus!E$1:E$17))</f>
        <v/>
      </c>
      <c r="E19" s="8"/>
      <c r="F19" s="19"/>
      <c r="G19" s="7">
        <v>4</v>
      </c>
      <c r="H19" s="44"/>
      <c r="I19" s="9">
        <f>IF(C19=4,E19*Menus!I$1,IF('Enter claim information here'!C19=9,Menus!I$1*'Enter claim information here'!E19,'Enter claim information here'!H19))</f>
        <v>0</v>
      </c>
      <c r="J19" s="1">
        <f>Menus!O5</f>
        <v>0</v>
      </c>
    </row>
    <row r="20" spans="1:10" x14ac:dyDescent="0.25">
      <c r="A20" s="6"/>
      <c r="B20" s="2"/>
      <c r="C20" s="62" t="str">
        <f>IF(B20="","",LOOKUP(B20,Nature_of_expense,Menus!C$1:C$17))</f>
        <v/>
      </c>
      <c r="D20" s="25" t="str">
        <f>IF(C20="","",LOOKUP(C20,Menus!C$1:C$17,Menus!E$1:E$17))</f>
        <v/>
      </c>
      <c r="E20" s="8"/>
      <c r="F20" s="19"/>
      <c r="G20" s="7">
        <v>5</v>
      </c>
      <c r="H20" s="44"/>
      <c r="I20" s="9">
        <f>IF(C20=4,E20*Menus!I$1,IF('Enter claim information here'!C20=9,Menus!I$1*'Enter claim information here'!E20,'Enter claim information here'!H20))</f>
        <v>0</v>
      </c>
      <c r="J20" s="1">
        <f>Menus!O6</f>
        <v>0</v>
      </c>
    </row>
    <row r="21" spans="1:10" x14ac:dyDescent="0.25">
      <c r="A21" s="6"/>
      <c r="B21" s="2"/>
      <c r="C21" s="62" t="str">
        <f>IF(B21="","",LOOKUP(B21,Nature_of_expense,Menus!C$1:C$17))</f>
        <v/>
      </c>
      <c r="D21" s="25" t="str">
        <f>IF(C21="","",LOOKUP(C21,Menus!C$1:C$17,Menus!E$1:E$17))</f>
        <v/>
      </c>
      <c r="E21" s="8"/>
      <c r="F21" s="19"/>
      <c r="G21" s="7">
        <v>6</v>
      </c>
      <c r="H21" s="44"/>
      <c r="I21" s="9">
        <f>IF(C21=4,E21*Menus!I$1,IF('Enter claim information here'!C21=9,Menus!I$1*'Enter claim information here'!E21,'Enter claim information here'!H21))</f>
        <v>0</v>
      </c>
      <c r="J21" s="1">
        <f>Menus!O7</f>
        <v>0</v>
      </c>
    </row>
    <row r="22" spans="1:10" x14ac:dyDescent="0.25">
      <c r="A22" s="6"/>
      <c r="B22" s="2"/>
      <c r="C22" s="62" t="str">
        <f>IF(B22="","",LOOKUP(B22,Nature_of_expense,Menus!C$1:C$17))</f>
        <v/>
      </c>
      <c r="D22" s="25" t="str">
        <f>IF(C22="","",LOOKUP(C22,Menus!C$1:C$17,Menus!E$1:E$17))</f>
        <v/>
      </c>
      <c r="E22" s="8"/>
      <c r="F22" s="19"/>
      <c r="G22" s="7">
        <v>7</v>
      </c>
      <c r="H22" s="44"/>
      <c r="I22" s="9">
        <f>IF(C22=4,E22*Menus!I$1,IF('Enter claim information here'!C22=9,Menus!I$1*'Enter claim information here'!E22,'Enter claim information here'!H22))</f>
        <v>0</v>
      </c>
      <c r="J22" s="1">
        <f>Menus!O8</f>
        <v>0</v>
      </c>
    </row>
    <row r="23" spans="1:10" x14ac:dyDescent="0.25">
      <c r="A23" s="6"/>
      <c r="B23" s="2"/>
      <c r="C23" s="62" t="str">
        <f>IF(B23="","",LOOKUP(B23,Nature_of_expense,Menus!C$1:C$17))</f>
        <v/>
      </c>
      <c r="D23" s="25" t="str">
        <f>IF(C23="","",LOOKUP(C23,Menus!C$1:C$17,Menus!E$1:E$17))</f>
        <v/>
      </c>
      <c r="E23" s="8"/>
      <c r="F23" s="19"/>
      <c r="G23" s="7">
        <v>8</v>
      </c>
      <c r="H23" s="44"/>
      <c r="I23" s="9">
        <f>IF(C23=4,E23*Menus!I$1,IF('Enter claim information here'!C23=9,Menus!I$1*'Enter claim information here'!E23,'Enter claim information here'!H23))</f>
        <v>0</v>
      </c>
      <c r="J23" s="1">
        <f>Menus!O9</f>
        <v>0</v>
      </c>
    </row>
    <row r="24" spans="1:10" x14ac:dyDescent="0.25">
      <c r="A24" s="6"/>
      <c r="B24" s="2"/>
      <c r="C24" s="62" t="str">
        <f>IF(B24="","",LOOKUP(B24,Nature_of_expense,Menus!C$1:C$17))</f>
        <v/>
      </c>
      <c r="D24" s="25" t="str">
        <f>IF(C24="","",LOOKUP(C24,Menus!C$1:C$17,Menus!E$1:E$17))</f>
        <v/>
      </c>
      <c r="E24" s="8"/>
      <c r="F24" s="19"/>
      <c r="G24" s="7">
        <v>9</v>
      </c>
      <c r="H24" s="44"/>
      <c r="I24" s="9">
        <f>IF(C24=4,E24*Menus!I$1,IF('Enter claim information here'!C24=9,Menus!I$1*'Enter claim information here'!E24,'Enter claim information here'!H24))</f>
        <v>0</v>
      </c>
      <c r="J24" s="1">
        <f>Menus!O10</f>
        <v>0</v>
      </c>
    </row>
    <row r="25" spans="1:10" x14ac:dyDescent="0.25">
      <c r="A25" s="6"/>
      <c r="B25" s="2"/>
      <c r="C25" s="62" t="str">
        <f>IF(B25="","",LOOKUP(B25,Nature_of_expense,Menus!C$1:C$17))</f>
        <v/>
      </c>
      <c r="D25" s="25" t="str">
        <f>IF(C25="","",LOOKUP(C25,Menus!C$1:C$17,Menus!E$1:E$17))</f>
        <v/>
      </c>
      <c r="E25" s="8"/>
      <c r="F25" s="19"/>
      <c r="G25" s="7">
        <v>10</v>
      </c>
      <c r="H25" s="44"/>
      <c r="I25" s="9">
        <f>IF(C25=4,E25*Menus!I$1,IF('Enter claim information here'!C25=9,Menus!I$1*'Enter claim information here'!E25,'Enter claim information here'!H25))</f>
        <v>0</v>
      </c>
      <c r="J25" s="1">
        <f>Menus!O11</f>
        <v>0</v>
      </c>
    </row>
    <row r="26" spans="1:10" x14ac:dyDescent="0.25">
      <c r="A26" s="6"/>
      <c r="B26" s="2"/>
      <c r="C26" s="62" t="str">
        <f>IF(B26="","",LOOKUP(B26,Nature_of_expense,Menus!C$1:C$17))</f>
        <v/>
      </c>
      <c r="D26" s="25" t="str">
        <f>IF(C26="","",LOOKUP(C26,Menus!C$1:C$17,Menus!E$1:E$17))</f>
        <v/>
      </c>
      <c r="E26" s="8"/>
      <c r="F26" s="19"/>
      <c r="G26" s="7">
        <v>11</v>
      </c>
      <c r="H26" s="44"/>
      <c r="I26" s="9">
        <f>IF(C26=4,E26*Menus!I$1,IF('Enter claim information here'!C26=9,Menus!I$1*'Enter claim information here'!E26,'Enter claim information here'!H26))</f>
        <v>0</v>
      </c>
      <c r="J26" s="1">
        <f>Menus!O12</f>
        <v>0</v>
      </c>
    </row>
    <row r="27" spans="1:10" x14ac:dyDescent="0.25">
      <c r="A27" s="6"/>
      <c r="B27" s="2"/>
      <c r="C27" s="62" t="str">
        <f>IF(B27="","",LOOKUP(B27,Nature_of_expense,Menus!C$1:C$17))</f>
        <v/>
      </c>
      <c r="D27" s="25" t="str">
        <f>IF(C27="","",LOOKUP(C27,Menus!C$1:C$17,Menus!E$1:E$17))</f>
        <v/>
      </c>
      <c r="E27" s="8"/>
      <c r="F27" s="19"/>
      <c r="G27" s="7">
        <v>12</v>
      </c>
      <c r="H27" s="44"/>
      <c r="I27" s="9">
        <f>IF(C27=4,E27*Menus!I$1,IF('Enter claim information here'!C27=9,Menus!I$1*'Enter claim information here'!E27,'Enter claim information here'!H27))</f>
        <v>0</v>
      </c>
      <c r="J27" s="1">
        <f>Menus!O13</f>
        <v>0</v>
      </c>
    </row>
    <row r="28" spans="1:10" x14ac:dyDescent="0.25">
      <c r="A28" s="6"/>
      <c r="B28" s="2"/>
      <c r="C28" s="62" t="str">
        <f>IF(B28="","",LOOKUP(B28,Nature_of_expense,Menus!C$1:C$17))</f>
        <v/>
      </c>
      <c r="D28" s="25" t="str">
        <f>IF(C28="","",LOOKUP(C28,Menus!C$1:C$17,Menus!E$1:E$17))</f>
        <v/>
      </c>
      <c r="E28" s="8"/>
      <c r="F28" s="19"/>
      <c r="G28" s="7">
        <v>13</v>
      </c>
      <c r="H28" s="44"/>
      <c r="I28" s="9">
        <f>IF(C28=4,E28*Menus!I$1,IF('Enter claim information here'!C28=9,Menus!I$1*'Enter claim information here'!E28,'Enter claim information here'!H28))</f>
        <v>0</v>
      </c>
      <c r="J28" s="1">
        <f>Menus!O14</f>
        <v>0</v>
      </c>
    </row>
    <row r="30" spans="1:10" x14ac:dyDescent="0.25">
      <c r="F30" s="14" t="s">
        <v>39</v>
      </c>
      <c r="G30" s="11"/>
      <c r="H30" s="15"/>
      <c r="I30" s="46">
        <f>SUM(I16:I28)-SUM(H33:H36)</f>
        <v>0</v>
      </c>
    </row>
    <row r="31" spans="1:10" x14ac:dyDescent="0.25">
      <c r="A31" s="1" t="s">
        <v>41</v>
      </c>
    </row>
    <row r="33" spans="1:9" x14ac:dyDescent="0.25">
      <c r="A33" s="26" t="s">
        <v>51</v>
      </c>
      <c r="H33" s="5"/>
      <c r="I33" s="1" t="s">
        <v>52</v>
      </c>
    </row>
    <row r="34" spans="1:9" x14ac:dyDescent="0.25">
      <c r="H34" s="5"/>
      <c r="I34" s="1" t="s">
        <v>53</v>
      </c>
    </row>
    <row r="35" spans="1:9" x14ac:dyDescent="0.25">
      <c r="H35" s="5"/>
      <c r="I35" s="1" t="s">
        <v>54</v>
      </c>
    </row>
    <row r="36" spans="1:9" x14ac:dyDescent="0.25">
      <c r="H36" s="5"/>
      <c r="I36" s="1" t="s">
        <v>55</v>
      </c>
    </row>
    <row r="37" spans="1:9" x14ac:dyDescent="0.25">
      <c r="A37" s="1" t="s">
        <v>42</v>
      </c>
      <c r="B37" s="21"/>
    </row>
    <row r="38" spans="1:9" x14ac:dyDescent="0.25">
      <c r="A38" s="1" t="s">
        <v>44</v>
      </c>
      <c r="B38" s="21"/>
    </row>
    <row r="39" spans="1:9" hidden="1" x14ac:dyDescent="0.25">
      <c r="A39" t="s">
        <v>10</v>
      </c>
    </row>
    <row r="40" spans="1:9" hidden="1" x14ac:dyDescent="0.25">
      <c r="A40" t="s">
        <v>24</v>
      </c>
    </row>
    <row r="41" spans="1:9" hidden="1" x14ac:dyDescent="0.25">
      <c r="A41" t="s">
        <v>15</v>
      </c>
    </row>
    <row r="42" spans="1:9" hidden="1" x14ac:dyDescent="0.25">
      <c r="A42" t="s">
        <v>59</v>
      </c>
    </row>
    <row r="43" spans="1:9" hidden="1" x14ac:dyDescent="0.25">
      <c r="A43" t="s">
        <v>14</v>
      </c>
    </row>
    <row r="44" spans="1:9" hidden="1" x14ac:dyDescent="0.25">
      <c r="A44" t="s">
        <v>13</v>
      </c>
    </row>
    <row r="45" spans="1:9" hidden="1" x14ac:dyDescent="0.25">
      <c r="A45" t="s">
        <v>61</v>
      </c>
    </row>
    <row r="46" spans="1:9" hidden="1" x14ac:dyDescent="0.25">
      <c r="A46" t="s">
        <v>12</v>
      </c>
    </row>
    <row r="47" spans="1:9" hidden="1" x14ac:dyDescent="0.25">
      <c r="A47" t="s">
        <v>60</v>
      </c>
    </row>
    <row r="48" spans="1:9" hidden="1" x14ac:dyDescent="0.25">
      <c r="A48" t="s">
        <v>21</v>
      </c>
    </row>
    <row r="49" spans="1:1" hidden="1" x14ac:dyDescent="0.25">
      <c r="A49" t="s">
        <v>23</v>
      </c>
    </row>
    <row r="50" spans="1:1" hidden="1" x14ac:dyDescent="0.25">
      <c r="A50" t="s">
        <v>20</v>
      </c>
    </row>
    <row r="51" spans="1:1" hidden="1" x14ac:dyDescent="0.25">
      <c r="A51" t="s">
        <v>22</v>
      </c>
    </row>
    <row r="52" spans="1:1" hidden="1" x14ac:dyDescent="0.25">
      <c r="A52" t="s">
        <v>18</v>
      </c>
    </row>
    <row r="53" spans="1:1" hidden="1" x14ac:dyDescent="0.25">
      <c r="A53" t="s">
        <v>26</v>
      </c>
    </row>
    <row r="54" spans="1:1" hidden="1" x14ac:dyDescent="0.25">
      <c r="A54" t="s">
        <v>30</v>
      </c>
    </row>
    <row r="55" spans="1:1" hidden="1" x14ac:dyDescent="0.25">
      <c r="A55" t="s">
        <v>25</v>
      </c>
    </row>
  </sheetData>
  <mergeCells count="1">
    <mergeCell ref="B4:D4"/>
  </mergeCells>
  <phoneticPr fontId="10"/>
  <conditionalFormatting sqref="E16:E28">
    <cfRule type="expression" dxfId="22" priority="6">
      <formula>$C16=4</formula>
    </cfRule>
    <cfRule type="expression" dxfId="21" priority="8">
      <formula>$C16=9</formula>
    </cfRule>
  </conditionalFormatting>
  <conditionalFormatting sqref="H16:H28">
    <cfRule type="expression" dxfId="20" priority="4">
      <formula>$C16=4</formula>
    </cfRule>
    <cfRule type="expression" dxfId="19" priority="5">
      <formula>$C16=9</formula>
    </cfRule>
  </conditionalFormatting>
  <conditionalFormatting sqref="H16">
    <cfRule type="expression" dxfId="18" priority="3">
      <formula>$J16=1</formula>
    </cfRule>
  </conditionalFormatting>
  <conditionalFormatting sqref="H16:H28">
    <cfRule type="expression" dxfId="17" priority="2">
      <formula>$J$16=1</formula>
    </cfRule>
  </conditionalFormatting>
  <conditionalFormatting sqref="H16:H28">
    <cfRule type="expression" dxfId="16" priority="1">
      <formula>$J16=1</formula>
    </cfRule>
  </conditionalFormatting>
  <conditionalFormatting sqref="F12">
    <cfRule type="expression" dxfId="15" priority="13">
      <formula>#REF!=2</formula>
    </cfRule>
  </conditionalFormatting>
  <dataValidations xWindow="557" yWindow="287" count="5">
    <dataValidation type="custom" allowBlank="1" showInputMessage="1" showErrorMessage="1" error="You cannot donate more than the total value of your claim. Please enter a total donation lower than the total claim value." sqref="H33:H36">
      <formula1>K$33=TRUE</formula1>
    </dataValidation>
    <dataValidation type="date" allowBlank="1" showInputMessage="1" showErrorMessage="1" error="Please enter a date between 2010 and 2050" sqref="A16:A28">
      <formula1>40179</formula1>
      <formula2>55153</formula2>
    </dataValidation>
    <dataValidation allowBlank="1" showInputMessage="1" showErrorMessage="1" prompt="This cell is for admin use only." sqref="B5"/>
    <dataValidation allowBlank="1" showInputMessage="1" showErrorMessage="1" prompt="This is an admin field only." sqref="B37:B38"/>
    <dataValidation type="list" allowBlank="1" showInputMessage="1" showErrorMessage="1" error="Please select a valid category. These can be found on the dropdown menu by clicking on the arrowed box to the right." sqref="B16:B28">
      <formula1>$A$39:$A$55</formula1>
    </dataValidation>
  </dataValidations>
  <hyperlinks>
    <hyperlink ref="F4" r:id="rId1"/>
  </hyperlinks>
  <pageMargins left="0.15748031496062992" right="0.14000000000000001" top="0.27559055118110237" bottom="0.74803149606299213" header="0.31496062992125984" footer="0.31496062992125984"/>
  <pageSetup paperSize="9" scale="76" orientation="portrait" horizont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2" r:id="rId5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304800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zoomScale="90" zoomScaleNormal="90" zoomScalePageLayoutView="90" workbookViewId="0">
      <selection activeCell="O10" sqref="O10"/>
    </sheetView>
  </sheetViews>
  <sheetFormatPr defaultColWidth="8.85546875" defaultRowHeight="15" x14ac:dyDescent="0.25"/>
  <cols>
    <col min="1" max="1" width="34.85546875" bestFit="1" customWidth="1"/>
    <col min="2" max="2" width="18.85546875" customWidth="1"/>
    <col min="5" max="5" width="21" bestFit="1" customWidth="1"/>
    <col min="8" max="8" width="12.140625" bestFit="1" customWidth="1"/>
    <col min="11" max="11" width="19.7109375" customWidth="1"/>
    <col min="18" max="18" width="25.28515625" customWidth="1"/>
    <col min="20" max="20" width="11.42578125" customWidth="1"/>
    <col min="21" max="21" width="11.85546875" customWidth="1"/>
    <col min="22" max="22" width="13.42578125" customWidth="1"/>
    <col min="24" max="24" width="13.140625" customWidth="1"/>
  </cols>
  <sheetData>
    <row r="1" spans="1:35" x14ac:dyDescent="0.25">
      <c r="A1" t="s">
        <v>10</v>
      </c>
      <c r="B1" t="s">
        <v>10</v>
      </c>
      <c r="C1">
        <v>1</v>
      </c>
      <c r="D1">
        <f>SUMIF('Enter claim information here'!C$16:C$28,Menus!C1,'Enter claim information here'!I$16:I$28)</f>
        <v>0</v>
      </c>
      <c r="E1" t="s">
        <v>46</v>
      </c>
      <c r="H1" t="s">
        <v>34</v>
      </c>
      <c r="I1">
        <v>0.45</v>
      </c>
      <c r="K1" t="s">
        <v>35</v>
      </c>
      <c r="M1" t="s">
        <v>37</v>
      </c>
      <c r="N1" t="s">
        <v>38</v>
      </c>
      <c r="O1" t="s">
        <v>36</v>
      </c>
      <c r="Q1" t="s">
        <v>49</v>
      </c>
      <c r="S1" t="s">
        <v>10</v>
      </c>
      <c r="T1" t="s">
        <v>24</v>
      </c>
      <c r="U1" t="s">
        <v>15</v>
      </c>
      <c r="V1" t="s">
        <v>59</v>
      </c>
      <c r="W1" t="s">
        <v>14</v>
      </c>
      <c r="X1" t="s">
        <v>13</v>
      </c>
      <c r="Y1" t="s">
        <v>61</v>
      </c>
      <c r="Z1" t="s">
        <v>12</v>
      </c>
      <c r="AA1" t="s">
        <v>60</v>
      </c>
      <c r="AB1" t="s">
        <v>21</v>
      </c>
      <c r="AC1" t="s">
        <v>23</v>
      </c>
      <c r="AD1" t="s">
        <v>20</v>
      </c>
      <c r="AE1" t="s">
        <v>22</v>
      </c>
      <c r="AF1" t="s">
        <v>18</v>
      </c>
      <c r="AG1" t="s">
        <v>26</v>
      </c>
      <c r="AH1" t="s">
        <v>30</v>
      </c>
      <c r="AI1" t="s">
        <v>25</v>
      </c>
    </row>
    <row r="2" spans="1:35" x14ac:dyDescent="0.25">
      <c r="A2" t="s">
        <v>24</v>
      </c>
      <c r="B2" t="s">
        <v>19</v>
      </c>
      <c r="C2">
        <v>2</v>
      </c>
      <c r="D2">
        <f>SUMIF('Enter claim information here'!C$16:C$28,Menus!C2,'Enter claim information here'!I$16:I$28)</f>
        <v>0</v>
      </c>
      <c r="E2" t="s">
        <v>31</v>
      </c>
      <c r="K2" t="str">
        <f>'Enter claim information here'!C16</f>
        <v/>
      </c>
      <c r="L2" s="10">
        <f>'Enter claim information here'!I16</f>
        <v>0</v>
      </c>
      <c r="M2">
        <f>(K2=7)*1</f>
        <v>0</v>
      </c>
      <c r="N2">
        <f>(K2=8)*1</f>
        <v>0</v>
      </c>
      <c r="O2">
        <f t="shared" ref="O2:O13" si="0">(M2=1)*(L2&gt;25)+(N2=1)*(L2&gt;8)</f>
        <v>0</v>
      </c>
      <c r="Q2">
        <v>1</v>
      </c>
      <c r="R2">
        <f>'Enter claim information here'!B16</f>
        <v>0</v>
      </c>
      <c r="S2" t="str">
        <f>IF(S$1=$R2,'Enter claim information here'!$I16,"")</f>
        <v/>
      </c>
      <c r="T2" t="str">
        <f>IF(T$1=$R2,'Enter claim information here'!$I16,"")</f>
        <v/>
      </c>
      <c r="U2" t="str">
        <f>IF(U$1=$R2,'Enter claim information here'!$I16,"")</f>
        <v/>
      </c>
      <c r="V2" t="str">
        <f>IF(V$1=$R2,'Enter claim information here'!$I16,"")</f>
        <v/>
      </c>
      <c r="W2" t="str">
        <f>IF(W$1=$R2,'Enter claim information here'!$I16,"")</f>
        <v/>
      </c>
      <c r="X2" t="str">
        <f>IF(X$1=$R2,'Enter claim information here'!$I16,"")</f>
        <v/>
      </c>
      <c r="Y2" t="str">
        <f>IF(Y$1=$R2,'Enter claim information here'!$I16,"")</f>
        <v/>
      </c>
      <c r="Z2" t="str">
        <f>IF(Z$1=$R2,'Enter claim information here'!$I16,"")</f>
        <v/>
      </c>
      <c r="AA2" t="str">
        <f>IF(AA$1=$R2,'Enter claim information here'!$I16,"")</f>
        <v/>
      </c>
      <c r="AB2" t="str">
        <f>IF(AB$1=$R2,'Enter claim information here'!$I16,"")</f>
        <v/>
      </c>
      <c r="AC2" t="str">
        <f>IF(AC$1=$R2,'Enter claim information here'!$I16,"")</f>
        <v/>
      </c>
      <c r="AD2" t="str">
        <f>IF(AD$1=$R2,'Enter claim information here'!$I16,"")</f>
        <v/>
      </c>
      <c r="AE2" t="str">
        <f>IF(AE$1=$R2,'Enter claim information here'!$I16,"")</f>
        <v/>
      </c>
      <c r="AF2" t="str">
        <f>IF(AF$1=$R2,'Enter claim information here'!$I16,"")</f>
        <v/>
      </c>
      <c r="AG2" t="str">
        <f>IF(AG$1=$R2,'Enter claim information here'!$I16,"")</f>
        <v/>
      </c>
      <c r="AH2" t="str">
        <f>IF(AH$1=$R2,'Enter claim information here'!$I16,"")</f>
        <v/>
      </c>
      <c r="AI2" t="str">
        <f>IF(AI$1=$R2,'Enter claim information here'!$I16,"")</f>
        <v/>
      </c>
    </row>
    <row r="3" spans="1:35" x14ac:dyDescent="0.25">
      <c r="A3" t="s">
        <v>15</v>
      </c>
      <c r="B3" t="s">
        <v>16</v>
      </c>
      <c r="C3">
        <v>3</v>
      </c>
      <c r="D3">
        <f>SUMIF('Enter claim information here'!C$16:C$28,Menus!C3,'Enter claim information here'!I$16:I$28)</f>
        <v>0</v>
      </c>
      <c r="E3" t="s">
        <v>31</v>
      </c>
      <c r="K3" t="str">
        <f>'Enter claim information here'!C17</f>
        <v/>
      </c>
      <c r="L3" s="10">
        <f>'Enter claim information here'!I17</f>
        <v>0</v>
      </c>
      <c r="M3">
        <f t="shared" ref="M3:M13" si="1">(K3=7)*1</f>
        <v>0</v>
      </c>
      <c r="N3">
        <f t="shared" ref="N3:N13" si="2">(K3=8)*1</f>
        <v>0</v>
      </c>
      <c r="O3">
        <f t="shared" si="0"/>
        <v>0</v>
      </c>
      <c r="Q3">
        <v>2</v>
      </c>
      <c r="R3">
        <f>'Enter claim information here'!B17</f>
        <v>0</v>
      </c>
      <c r="S3" t="str">
        <f>IF(S$1=$R3,'Enter claim information here'!$I17,"")</f>
        <v/>
      </c>
      <c r="T3" t="str">
        <f>IF(T$1=$R3,'Enter claim information here'!$I17,"")</f>
        <v/>
      </c>
      <c r="U3" t="str">
        <f>IF(U$1=$R3,'Enter claim information here'!$I17,"")</f>
        <v/>
      </c>
      <c r="V3" t="str">
        <f>IF(V$1=$R3,'Enter claim information here'!$I17,"")</f>
        <v/>
      </c>
      <c r="W3" t="str">
        <f>IF(W$1=$R3,'Enter claim information here'!$I17,"")</f>
        <v/>
      </c>
      <c r="X3" t="str">
        <f>IF(X$1=$R3,'Enter claim information here'!$I17,"")</f>
        <v/>
      </c>
      <c r="Y3" t="str">
        <f>IF(Y$1=$R3,'Enter claim information here'!$I17,"")</f>
        <v/>
      </c>
      <c r="Z3" t="str">
        <f>IF(Z$1=$R3,'Enter claim information here'!$I17,"")</f>
        <v/>
      </c>
      <c r="AA3" t="str">
        <f>IF(AA$1=$R3,'Enter claim information here'!$I17,"")</f>
        <v/>
      </c>
      <c r="AB3" t="str">
        <f>IF(AB$1=$R3,'Enter claim information here'!$I17,"")</f>
        <v/>
      </c>
      <c r="AC3" t="str">
        <f>IF(AC$1=$R3,'Enter claim information here'!$I17,"")</f>
        <v/>
      </c>
      <c r="AD3" t="str">
        <f>IF(AD$1=$R3,'Enter claim information here'!$I17,"")</f>
        <v/>
      </c>
      <c r="AE3" t="str">
        <f>IF(AE$1=$R3,'Enter claim information here'!$I17,"")</f>
        <v/>
      </c>
      <c r="AF3" t="str">
        <f>IF(AF$1=$R3,'Enter claim information here'!$I17,"")</f>
        <v/>
      </c>
      <c r="AG3" t="str">
        <f>IF(AG$1=$R3,'Enter claim information here'!$I17,"")</f>
        <v/>
      </c>
      <c r="AH3" t="str">
        <f>IF(AH$1=$R3,'Enter claim information here'!$I17,"")</f>
        <v/>
      </c>
      <c r="AI3" t="str">
        <f>IF(AI$1=$R3,'Enter claim information here'!$I17,"")</f>
        <v/>
      </c>
    </row>
    <row r="4" spans="1:35" x14ac:dyDescent="0.25">
      <c r="A4" t="s">
        <v>59</v>
      </c>
      <c r="B4" t="s">
        <v>9</v>
      </c>
      <c r="C4">
        <v>4</v>
      </c>
      <c r="D4">
        <f>SUMIF('Enter claim information here'!C$16:C$28,Menus!C4,'Enter claim information here'!I$16:I$28)</f>
        <v>0</v>
      </c>
      <c r="E4" t="s">
        <v>29</v>
      </c>
      <c r="K4" t="str">
        <f>'Enter claim information here'!C18</f>
        <v/>
      </c>
      <c r="L4" s="10">
        <f>'Enter claim information here'!I18</f>
        <v>0</v>
      </c>
      <c r="M4">
        <f t="shared" si="1"/>
        <v>0</v>
      </c>
      <c r="N4">
        <f t="shared" si="2"/>
        <v>0</v>
      </c>
      <c r="O4">
        <f t="shared" si="0"/>
        <v>0</v>
      </c>
      <c r="Q4">
        <v>3</v>
      </c>
      <c r="R4">
        <f>'Enter claim information here'!B18</f>
        <v>0</v>
      </c>
      <c r="S4" t="str">
        <f>IF(S$1=$R4,'Enter claim information here'!$I18,"")</f>
        <v/>
      </c>
      <c r="T4" t="str">
        <f>IF(T$1=$R4,'Enter claim information here'!$I18,"")</f>
        <v/>
      </c>
      <c r="U4" t="str">
        <f>IF(U$1=$R4,'Enter claim information here'!$I18,"")</f>
        <v/>
      </c>
      <c r="V4" t="str">
        <f>IF(V$1=$R4,'Enter claim information here'!$I18,"")</f>
        <v/>
      </c>
      <c r="W4" t="str">
        <f>IF(W$1=$R4,'Enter claim information here'!$I18,"")</f>
        <v/>
      </c>
      <c r="X4" t="str">
        <f>IF(X$1=$R4,'Enter claim information here'!$I18,"")</f>
        <v/>
      </c>
      <c r="Y4" t="str">
        <f>IF(Y$1=$R4,'Enter claim information here'!$I18,"")</f>
        <v/>
      </c>
      <c r="Z4" t="str">
        <f>IF(Z$1=$R4,'Enter claim information here'!$I18,"")</f>
        <v/>
      </c>
      <c r="AA4" t="str">
        <f>IF(AA$1=$R4,'Enter claim information here'!$I18,"")</f>
        <v/>
      </c>
      <c r="AB4" t="str">
        <f>IF(AB$1=$R4,'Enter claim information here'!$I18,"")</f>
        <v/>
      </c>
      <c r="AC4" t="str">
        <f>IF(AC$1=$R4,'Enter claim information here'!$I18,"")</f>
        <v/>
      </c>
      <c r="AD4" t="str">
        <f>IF(AD$1=$R4,'Enter claim information here'!$I18,"")</f>
        <v/>
      </c>
      <c r="AE4" t="str">
        <f>IF(AE$1=$R4,'Enter claim information here'!$I18,"")</f>
        <v/>
      </c>
      <c r="AF4" t="str">
        <f>IF(AF$1=$R4,'Enter claim information here'!$I18,"")</f>
        <v/>
      </c>
      <c r="AG4" t="str">
        <f>IF(AG$1=$R4,'Enter claim information here'!$I18,"")</f>
        <v/>
      </c>
      <c r="AH4" t="str">
        <f>IF(AH$1=$R4,'Enter claim information here'!$I18,"")</f>
        <v/>
      </c>
      <c r="AI4" t="str">
        <f>IF(AI$1=$R4,'Enter claim information here'!$I18,"")</f>
        <v/>
      </c>
    </row>
    <row r="5" spans="1:35" x14ac:dyDescent="0.25">
      <c r="A5" t="s">
        <v>14</v>
      </c>
      <c r="B5" t="s">
        <v>9</v>
      </c>
      <c r="C5">
        <v>5</v>
      </c>
      <c r="D5">
        <f>SUMIF('Enter claim information here'!C$16:C$28,Menus!C5,'Enter claim information here'!I$16:I$28)</f>
        <v>0</v>
      </c>
      <c r="E5" t="s">
        <v>31</v>
      </c>
      <c r="K5" t="str">
        <f>'Enter claim information here'!C19</f>
        <v/>
      </c>
      <c r="L5" s="10">
        <f>'Enter claim information here'!I19</f>
        <v>0</v>
      </c>
      <c r="M5">
        <f t="shared" si="1"/>
        <v>0</v>
      </c>
      <c r="N5">
        <f t="shared" si="2"/>
        <v>0</v>
      </c>
      <c r="O5">
        <f t="shared" si="0"/>
        <v>0</v>
      </c>
      <c r="Q5">
        <v>4</v>
      </c>
      <c r="R5">
        <f>'Enter claim information here'!B19</f>
        <v>0</v>
      </c>
      <c r="S5" t="str">
        <f>IF(S$1=$R5,'Enter claim information here'!$I19,"")</f>
        <v/>
      </c>
      <c r="T5" t="str">
        <f>IF(T$1=$R5,'Enter claim information here'!$I19,"")</f>
        <v/>
      </c>
      <c r="U5" t="str">
        <f>IF(U$1=$R5,'Enter claim information here'!$I19,"")</f>
        <v/>
      </c>
      <c r="V5" t="str">
        <f>IF(V$1=$R5,'Enter claim information here'!$I19,"")</f>
        <v/>
      </c>
      <c r="W5" t="str">
        <f>IF(W$1=$R5,'Enter claim information here'!$I19,"")</f>
        <v/>
      </c>
      <c r="X5" t="str">
        <f>IF(X$1=$R5,'Enter claim information here'!$I19,"")</f>
        <v/>
      </c>
      <c r="Y5" t="str">
        <f>IF(Y$1=$R5,'Enter claim information here'!$I19,"")</f>
        <v/>
      </c>
      <c r="Z5" t="str">
        <f>IF(Z$1=$R5,'Enter claim information here'!$I19,"")</f>
        <v/>
      </c>
      <c r="AA5" t="str">
        <f>IF(AA$1=$R5,'Enter claim information here'!$I19,"")</f>
        <v/>
      </c>
      <c r="AB5" t="str">
        <f>IF(AB$1=$R5,'Enter claim information here'!$I19,"")</f>
        <v/>
      </c>
      <c r="AC5" t="str">
        <f>IF(AC$1=$R5,'Enter claim information here'!$I19,"")</f>
        <v/>
      </c>
      <c r="AD5" t="str">
        <f>IF(AD$1=$R5,'Enter claim information here'!$I19,"")</f>
        <v/>
      </c>
      <c r="AE5" t="str">
        <f>IF(AE$1=$R5,'Enter claim information here'!$I19,"")</f>
        <v/>
      </c>
      <c r="AF5" t="str">
        <f>IF(AF$1=$R5,'Enter claim information here'!$I19,"")</f>
        <v/>
      </c>
      <c r="AG5" t="str">
        <f>IF(AG$1=$R5,'Enter claim information here'!$I19,"")</f>
        <v/>
      </c>
      <c r="AH5" t="str">
        <f>IF(AH$1=$R5,'Enter claim information here'!$I19,"")</f>
        <v/>
      </c>
      <c r="AI5" t="str">
        <f>IF(AI$1=$R5,'Enter claim information here'!$I19,"")</f>
        <v/>
      </c>
    </row>
    <row r="6" spans="1:35" x14ac:dyDescent="0.25">
      <c r="A6" t="s">
        <v>13</v>
      </c>
      <c r="B6" t="s">
        <v>16</v>
      </c>
      <c r="C6">
        <v>6</v>
      </c>
      <c r="D6">
        <f>SUMIF('Enter claim information here'!C$16:C$28,Menus!C6,'Enter claim information here'!I$16:I$28)</f>
        <v>0</v>
      </c>
      <c r="E6" t="s">
        <v>31</v>
      </c>
      <c r="K6" t="str">
        <f>'Enter claim information here'!C20</f>
        <v/>
      </c>
      <c r="L6" s="10">
        <f>'Enter claim information here'!I20</f>
        <v>0</v>
      </c>
      <c r="M6">
        <f t="shared" si="1"/>
        <v>0</v>
      </c>
      <c r="N6">
        <f t="shared" si="2"/>
        <v>0</v>
      </c>
      <c r="O6">
        <f t="shared" si="0"/>
        <v>0</v>
      </c>
      <c r="Q6">
        <v>5</v>
      </c>
      <c r="R6">
        <f>'Enter claim information here'!B20</f>
        <v>0</v>
      </c>
      <c r="S6" t="str">
        <f>IF(S$1=$R6,'Enter claim information here'!$I20,"")</f>
        <v/>
      </c>
      <c r="T6" t="str">
        <f>IF(T$1=$R6,'Enter claim information here'!$I20,"")</f>
        <v/>
      </c>
      <c r="U6" t="str">
        <f>IF(U$1=$R6,'Enter claim information here'!$I20,"")</f>
        <v/>
      </c>
      <c r="V6" t="str">
        <f>IF(V$1=$R6,'Enter claim information here'!$I20,"")</f>
        <v/>
      </c>
      <c r="W6" t="str">
        <f>IF(W$1=$R6,'Enter claim information here'!$I20,"")</f>
        <v/>
      </c>
      <c r="X6" t="str">
        <f>IF(X$1=$R6,'Enter claim information here'!$I20,"")</f>
        <v/>
      </c>
      <c r="Y6" t="str">
        <f>IF(Y$1=$R6,'Enter claim information here'!$I20,"")</f>
        <v/>
      </c>
      <c r="Z6" t="str">
        <f>IF(Z$1=$R6,'Enter claim information here'!$I20,"")</f>
        <v/>
      </c>
      <c r="AA6" t="str">
        <f>IF(AA$1=$R6,'Enter claim information here'!$I20,"")</f>
        <v/>
      </c>
      <c r="AB6" t="str">
        <f>IF(AB$1=$R6,'Enter claim information here'!$I20,"")</f>
        <v/>
      </c>
      <c r="AC6" t="str">
        <f>IF(AC$1=$R6,'Enter claim information here'!$I20,"")</f>
        <v/>
      </c>
      <c r="AD6" t="str">
        <f>IF(AD$1=$R6,'Enter claim information here'!$I20,"")</f>
        <v/>
      </c>
      <c r="AE6" t="str">
        <f>IF(AE$1=$R6,'Enter claim information here'!$I20,"")</f>
        <v/>
      </c>
      <c r="AF6" t="str">
        <f>IF(AF$1=$R6,'Enter claim information here'!$I20,"")</f>
        <v/>
      </c>
      <c r="AG6" t="str">
        <f>IF(AG$1=$R6,'Enter claim information here'!$I20,"")</f>
        <v/>
      </c>
      <c r="AH6" t="str">
        <f>IF(AH$1=$R6,'Enter claim information here'!$I20,"")</f>
        <v/>
      </c>
      <c r="AI6" t="str">
        <f>IF(AI$1=$R6,'Enter claim information here'!$I20,"")</f>
        <v/>
      </c>
    </row>
    <row r="7" spans="1:35" x14ac:dyDescent="0.25">
      <c r="A7" t="s">
        <v>61</v>
      </c>
      <c r="B7" t="s">
        <v>11</v>
      </c>
      <c r="C7">
        <v>7</v>
      </c>
      <c r="D7">
        <f>SUMIF('Enter claim information here'!C$16:C$28,Menus!C7,'Enter claim information here'!I$16:I$28)</f>
        <v>0</v>
      </c>
      <c r="E7" t="s">
        <v>62</v>
      </c>
      <c r="K7" t="str">
        <f>'Enter claim information here'!C21</f>
        <v/>
      </c>
      <c r="L7" s="10">
        <f>'Enter claim information here'!I21</f>
        <v>0</v>
      </c>
      <c r="M7">
        <f t="shared" si="1"/>
        <v>0</v>
      </c>
      <c r="N7">
        <f t="shared" si="2"/>
        <v>0</v>
      </c>
      <c r="O7">
        <f t="shared" si="0"/>
        <v>0</v>
      </c>
      <c r="Q7">
        <v>6</v>
      </c>
      <c r="R7">
        <f>'Enter claim information here'!B21</f>
        <v>0</v>
      </c>
      <c r="S7" t="str">
        <f>IF(S$1=$R7,'Enter claim information here'!$I21,"")</f>
        <v/>
      </c>
      <c r="T7" t="str">
        <f>IF(T$1=$R7,'Enter claim information here'!$I21,"")</f>
        <v/>
      </c>
      <c r="U7" t="str">
        <f>IF(U$1=$R7,'Enter claim information here'!$I21,"")</f>
        <v/>
      </c>
      <c r="V7" t="str">
        <f>IF(V$1=$R7,'Enter claim information here'!$I21,"")</f>
        <v/>
      </c>
      <c r="W7" t="str">
        <f>IF(W$1=$R7,'Enter claim information here'!$I21,"")</f>
        <v/>
      </c>
      <c r="X7" t="str">
        <f>IF(X$1=$R7,'Enter claim information here'!$I21,"")</f>
        <v/>
      </c>
      <c r="Y7" t="str">
        <f>IF(Y$1=$R7,'Enter claim information here'!$I21,"")</f>
        <v/>
      </c>
      <c r="Z7" t="str">
        <f>IF(Z$1=$R7,'Enter claim information here'!$I21,"")</f>
        <v/>
      </c>
      <c r="AA7" t="str">
        <f>IF(AA$1=$R7,'Enter claim information here'!$I21,"")</f>
        <v/>
      </c>
      <c r="AB7" t="str">
        <f>IF(AB$1=$R7,'Enter claim information here'!$I21,"")</f>
        <v/>
      </c>
      <c r="AC7" t="str">
        <f>IF(AC$1=$R7,'Enter claim information here'!$I21,"")</f>
        <v/>
      </c>
      <c r="AD7" t="str">
        <f>IF(AD$1=$R7,'Enter claim information here'!$I21,"")</f>
        <v/>
      </c>
      <c r="AE7" t="str">
        <f>IF(AE$1=$R7,'Enter claim information here'!$I21,"")</f>
        <v/>
      </c>
      <c r="AF7" t="str">
        <f>IF(AF$1=$R7,'Enter claim information here'!$I21,"")</f>
        <v/>
      </c>
      <c r="AG7" t="str">
        <f>IF(AG$1=$R7,'Enter claim information here'!$I21,"")</f>
        <v/>
      </c>
      <c r="AH7" t="str">
        <f>IF(AH$1=$R7,'Enter claim information here'!$I21,"")</f>
        <v/>
      </c>
      <c r="AI7" t="str">
        <f>IF(AI$1=$R7,'Enter claim information here'!$I21,"")</f>
        <v/>
      </c>
    </row>
    <row r="8" spans="1:35" x14ac:dyDescent="0.25">
      <c r="A8" t="s">
        <v>12</v>
      </c>
      <c r="B8" t="s">
        <v>11</v>
      </c>
      <c r="C8">
        <v>8</v>
      </c>
      <c r="D8">
        <f>SUMIF('Enter claim information here'!C$16:C$28,Menus!C8,'Enter claim information here'!I$16:I$28)</f>
        <v>0</v>
      </c>
      <c r="E8" t="s">
        <v>28</v>
      </c>
      <c r="K8" t="str">
        <f>'Enter claim information here'!C22</f>
        <v/>
      </c>
      <c r="L8" s="10">
        <f>'Enter claim information here'!I22</f>
        <v>0</v>
      </c>
      <c r="M8">
        <f t="shared" si="1"/>
        <v>0</v>
      </c>
      <c r="N8">
        <f t="shared" si="2"/>
        <v>0</v>
      </c>
      <c r="O8">
        <f t="shared" si="0"/>
        <v>0</v>
      </c>
      <c r="Q8">
        <v>7</v>
      </c>
      <c r="R8">
        <f>'Enter claim information here'!B22</f>
        <v>0</v>
      </c>
      <c r="S8" t="str">
        <f>IF(S$1=$R8,'Enter claim information here'!$I22,"")</f>
        <v/>
      </c>
      <c r="T8" t="str">
        <f>IF(T$1=$R8,'Enter claim information here'!$I22,"")</f>
        <v/>
      </c>
      <c r="U8" t="str">
        <f>IF(U$1=$R8,'Enter claim information here'!$I22,"")</f>
        <v/>
      </c>
      <c r="V8" t="str">
        <f>IF(V$1=$R8,'Enter claim information here'!$I22,"")</f>
        <v/>
      </c>
      <c r="W8" t="str">
        <f>IF(W$1=$R8,'Enter claim information here'!$I22,"")</f>
        <v/>
      </c>
      <c r="X8" t="str">
        <f>IF(X$1=$R8,'Enter claim information here'!$I22,"")</f>
        <v/>
      </c>
      <c r="Y8" t="str">
        <f>IF(Y$1=$R8,'Enter claim information here'!$I22,"")</f>
        <v/>
      </c>
      <c r="Z8" t="str">
        <f>IF(Z$1=$R8,'Enter claim information here'!$I22,"")</f>
        <v/>
      </c>
      <c r="AA8" t="str">
        <f>IF(AA$1=$R8,'Enter claim information here'!$I22,"")</f>
        <v/>
      </c>
      <c r="AB8" t="str">
        <f>IF(AB$1=$R8,'Enter claim information here'!$I22,"")</f>
        <v/>
      </c>
      <c r="AC8" t="str">
        <f>IF(AC$1=$R8,'Enter claim information here'!$I22,"")</f>
        <v/>
      </c>
      <c r="AD8" t="str">
        <f>IF(AD$1=$R8,'Enter claim information here'!$I22,"")</f>
        <v/>
      </c>
      <c r="AE8" t="str">
        <f>IF(AE$1=$R8,'Enter claim information here'!$I22,"")</f>
        <v/>
      </c>
      <c r="AF8" t="str">
        <f>IF(AF$1=$R8,'Enter claim information here'!$I22,"")</f>
        <v/>
      </c>
      <c r="AG8" t="str">
        <f>IF(AG$1=$R8,'Enter claim information here'!$I22,"")</f>
        <v/>
      </c>
      <c r="AH8" t="str">
        <f>IF(AH$1=$R8,'Enter claim information here'!$I22,"")</f>
        <v/>
      </c>
      <c r="AI8" t="str">
        <f>IF(AI$1=$R8,'Enter claim information here'!$I22,"")</f>
        <v/>
      </c>
    </row>
    <row r="9" spans="1:35" x14ac:dyDescent="0.25">
      <c r="A9" t="s">
        <v>60</v>
      </c>
      <c r="B9" t="s">
        <v>9</v>
      </c>
      <c r="C9">
        <v>9</v>
      </c>
      <c r="D9">
        <f>SUMIF('Enter claim information here'!C$16:C$28,Menus!C9,'Enter claim information here'!I$16:I$28)</f>
        <v>0</v>
      </c>
      <c r="E9" t="s">
        <v>29</v>
      </c>
      <c r="K9" t="str">
        <f>'Enter claim information here'!C23</f>
        <v/>
      </c>
      <c r="L9" s="10">
        <f>'Enter claim information here'!I23</f>
        <v>0</v>
      </c>
      <c r="M9">
        <f t="shared" si="1"/>
        <v>0</v>
      </c>
      <c r="N9">
        <f t="shared" si="2"/>
        <v>0</v>
      </c>
      <c r="O9">
        <f t="shared" si="0"/>
        <v>0</v>
      </c>
      <c r="Q9">
        <v>8</v>
      </c>
      <c r="R9">
        <f>'Enter claim information here'!B23</f>
        <v>0</v>
      </c>
      <c r="S9" t="str">
        <f>IF(S$1=$R9,'Enter claim information here'!$I23,"")</f>
        <v/>
      </c>
      <c r="T9" t="str">
        <f>IF(T$1=$R9,'Enter claim information here'!$I23,"")</f>
        <v/>
      </c>
      <c r="U9" t="str">
        <f>IF(U$1=$R9,'Enter claim information here'!$I23,"")</f>
        <v/>
      </c>
      <c r="V9" t="str">
        <f>IF(V$1=$R9,'Enter claim information here'!$I23,"")</f>
        <v/>
      </c>
      <c r="W9" t="str">
        <f>IF(W$1=$R9,'Enter claim information here'!$I23,"")</f>
        <v/>
      </c>
      <c r="X9" t="str">
        <f>IF(X$1=$R9,'Enter claim information here'!$I23,"")</f>
        <v/>
      </c>
      <c r="Y9" t="str">
        <f>IF(Y$1=$R9,'Enter claim information here'!$I23,"")</f>
        <v/>
      </c>
      <c r="Z9" t="str">
        <f>IF(Z$1=$R9,'Enter claim information here'!$I23,"")</f>
        <v/>
      </c>
      <c r="AA9" t="str">
        <f>IF(AA$1=$R9,'Enter claim information here'!$I23,"")</f>
        <v/>
      </c>
      <c r="AB9" t="str">
        <f>IF(AB$1=$R9,'Enter claim information here'!$I23,"")</f>
        <v/>
      </c>
      <c r="AC9" t="str">
        <f>IF(AC$1=$R9,'Enter claim information here'!$I23,"")</f>
        <v/>
      </c>
      <c r="AD9" t="str">
        <f>IF(AD$1=$R9,'Enter claim information here'!$I23,"")</f>
        <v/>
      </c>
      <c r="AE9" t="str">
        <f>IF(AE$1=$R9,'Enter claim information here'!$I23,"")</f>
        <v/>
      </c>
      <c r="AF9" t="str">
        <f>IF(AF$1=$R9,'Enter claim information here'!$I23,"")</f>
        <v/>
      </c>
      <c r="AG9" t="str">
        <f>IF(AG$1=$R9,'Enter claim information here'!$I23,"")</f>
        <v/>
      </c>
      <c r="AH9" t="str">
        <f>IF(AH$1=$R9,'Enter claim information here'!$I23,"")</f>
        <v/>
      </c>
      <c r="AI9" t="str">
        <f>IF(AI$1=$R9,'Enter claim information here'!$I23,"")</f>
        <v/>
      </c>
    </row>
    <row r="10" spans="1:35" x14ac:dyDescent="0.25">
      <c r="A10" t="s">
        <v>25</v>
      </c>
      <c r="B10" t="s">
        <v>16</v>
      </c>
      <c r="C10">
        <v>10</v>
      </c>
      <c r="D10">
        <f>SUMIF('Enter claim information here'!C$16:C$28,Menus!C10,'Enter claim information here'!I$16:I$28)</f>
        <v>0</v>
      </c>
      <c r="E10" t="s">
        <v>57</v>
      </c>
      <c r="K10" t="str">
        <f>'Enter claim information here'!C24</f>
        <v/>
      </c>
      <c r="L10" s="10">
        <f>'Enter claim information here'!I24</f>
        <v>0</v>
      </c>
      <c r="M10">
        <f t="shared" si="1"/>
        <v>0</v>
      </c>
      <c r="N10">
        <f t="shared" si="2"/>
        <v>0</v>
      </c>
      <c r="O10">
        <f t="shared" si="0"/>
        <v>0</v>
      </c>
      <c r="Q10">
        <v>9</v>
      </c>
      <c r="R10">
        <f>'Enter claim information here'!B24</f>
        <v>0</v>
      </c>
      <c r="S10" t="str">
        <f>IF(S$1=$R10,'Enter claim information here'!$I24,"")</f>
        <v/>
      </c>
      <c r="T10" t="str">
        <f>IF(T$1=$R10,'Enter claim information here'!$I24,"")</f>
        <v/>
      </c>
      <c r="U10" t="str">
        <f>IF(U$1=$R10,'Enter claim information here'!$I24,"")</f>
        <v/>
      </c>
      <c r="V10" t="str">
        <f>IF(V$1=$R10,'Enter claim information here'!$I24,"")</f>
        <v/>
      </c>
      <c r="W10" t="str">
        <f>IF(W$1=$R10,'Enter claim information here'!$I24,"")</f>
        <v/>
      </c>
      <c r="X10" t="str">
        <f>IF(X$1=$R10,'Enter claim information here'!$I24,"")</f>
        <v/>
      </c>
      <c r="Y10" t="str">
        <f>IF(Y$1=$R10,'Enter claim information here'!$I24,"")</f>
        <v/>
      </c>
      <c r="Z10" t="str">
        <f>IF(Z$1=$R10,'Enter claim information here'!$I24,"")</f>
        <v/>
      </c>
      <c r="AA10" t="str">
        <f>IF(AA$1=$R10,'Enter claim information here'!$I24,"")</f>
        <v/>
      </c>
      <c r="AB10" t="str">
        <f>IF(AB$1=$R10,'Enter claim information here'!$I24,"")</f>
        <v/>
      </c>
      <c r="AC10" t="str">
        <f>IF(AC$1=$R10,'Enter claim information here'!$I24,"")</f>
        <v/>
      </c>
      <c r="AD10" t="str">
        <f>IF(AD$1=$R10,'Enter claim information here'!$I24,"")</f>
        <v/>
      </c>
      <c r="AE10" t="str">
        <f>IF(AE$1=$R10,'Enter claim information here'!$I24,"")</f>
        <v/>
      </c>
      <c r="AF10" t="str">
        <f>IF(AF$1=$R10,'Enter claim information here'!$I24,"")</f>
        <v/>
      </c>
      <c r="AG10" t="str">
        <f>IF(AG$1=$R10,'Enter claim information here'!$I24,"")</f>
        <v/>
      </c>
      <c r="AH10" t="str">
        <f>IF(AH$1=$R10,'Enter claim information here'!$I24,"")</f>
        <v/>
      </c>
      <c r="AI10" t="str">
        <f>IF(AI$1=$R10,'Enter claim information here'!$I24,"")</f>
        <v/>
      </c>
    </row>
    <row r="11" spans="1:35" x14ac:dyDescent="0.25">
      <c r="A11" t="s">
        <v>21</v>
      </c>
      <c r="B11" t="s">
        <v>9</v>
      </c>
      <c r="C11">
        <v>11</v>
      </c>
      <c r="D11">
        <f>SUMIF('Enter claim information here'!C$16:C$28,Menus!C11,'Enter claim information here'!I$16:I$28)</f>
        <v>0</v>
      </c>
      <c r="E11" t="s">
        <v>31</v>
      </c>
      <c r="K11" t="str">
        <f>'Enter claim information here'!C25</f>
        <v/>
      </c>
      <c r="L11" s="10">
        <f>'Enter claim information here'!I25</f>
        <v>0</v>
      </c>
      <c r="M11">
        <f t="shared" si="1"/>
        <v>0</v>
      </c>
      <c r="N11">
        <f t="shared" si="2"/>
        <v>0</v>
      </c>
      <c r="O11">
        <f t="shared" si="0"/>
        <v>0</v>
      </c>
      <c r="Q11">
        <v>10</v>
      </c>
      <c r="R11">
        <f>'Enter claim information here'!B25</f>
        <v>0</v>
      </c>
      <c r="S11" t="str">
        <f>IF(S$1=$R11,'Enter claim information here'!$I25,"")</f>
        <v/>
      </c>
      <c r="T11" t="str">
        <f>IF(T$1=$R11,'Enter claim information here'!$I25,"")</f>
        <v/>
      </c>
      <c r="U11" t="str">
        <f>IF(U$1=$R11,'Enter claim information here'!$I25,"")</f>
        <v/>
      </c>
      <c r="V11" t="str">
        <f>IF(V$1=$R11,'Enter claim information here'!$I25,"")</f>
        <v/>
      </c>
      <c r="W11" t="str">
        <f>IF(W$1=$R11,'Enter claim information here'!$I25,"")</f>
        <v/>
      </c>
      <c r="X11" t="str">
        <f>IF(X$1=$R11,'Enter claim information here'!$I25,"")</f>
        <v/>
      </c>
      <c r="Y11" t="str">
        <f>IF(Y$1=$R11,'Enter claim information here'!$I25,"")</f>
        <v/>
      </c>
      <c r="Z11" t="str">
        <f>IF(Z$1=$R11,'Enter claim information here'!$I25,"")</f>
        <v/>
      </c>
      <c r="AA11" t="str">
        <f>IF(AA$1=$R11,'Enter claim information here'!$I25,"")</f>
        <v/>
      </c>
      <c r="AB11" t="str">
        <f>IF(AB$1=$R11,'Enter claim information here'!$I25,"")</f>
        <v/>
      </c>
      <c r="AC11" t="str">
        <f>IF(AC$1=$R11,'Enter claim information here'!$I25,"")</f>
        <v/>
      </c>
      <c r="AD11" t="str">
        <f>IF(AD$1=$R11,'Enter claim information here'!$I25,"")</f>
        <v/>
      </c>
      <c r="AE11" t="str">
        <f>IF(AE$1=$R11,'Enter claim information here'!$I25,"")</f>
        <v/>
      </c>
      <c r="AF11" t="str">
        <f>IF(AF$1=$R11,'Enter claim information here'!$I25,"")</f>
        <v/>
      </c>
      <c r="AG11" t="str">
        <f>IF(AG$1=$R11,'Enter claim information here'!$I25,"")</f>
        <v/>
      </c>
      <c r="AH11" t="str">
        <f>IF(AH$1=$R11,'Enter claim information here'!$I25,"")</f>
        <v/>
      </c>
      <c r="AI11" t="str">
        <f>IF(AI$1=$R11,'Enter claim information here'!$I25,"")</f>
        <v/>
      </c>
    </row>
    <row r="12" spans="1:35" x14ac:dyDescent="0.25">
      <c r="A12" t="s">
        <v>23</v>
      </c>
      <c r="B12" t="s">
        <v>19</v>
      </c>
      <c r="C12">
        <v>12</v>
      </c>
      <c r="D12">
        <f>SUMIF('Enter claim information here'!C$16:C$28,Menus!C12,'Enter claim information here'!I$16:I$28)</f>
        <v>0</v>
      </c>
      <c r="E12" t="s">
        <v>31</v>
      </c>
      <c r="K12" t="str">
        <f>'Enter claim information here'!C26</f>
        <v/>
      </c>
      <c r="L12" s="10">
        <f>'Enter claim information here'!I26</f>
        <v>0</v>
      </c>
      <c r="M12">
        <f t="shared" si="1"/>
        <v>0</v>
      </c>
      <c r="N12">
        <f t="shared" si="2"/>
        <v>0</v>
      </c>
      <c r="O12">
        <f t="shared" si="0"/>
        <v>0</v>
      </c>
      <c r="Q12">
        <v>11</v>
      </c>
      <c r="R12">
        <f>'Enter claim information here'!B26</f>
        <v>0</v>
      </c>
      <c r="S12" t="str">
        <f>IF(S$1=$R12,'Enter claim information here'!$I26,"")</f>
        <v/>
      </c>
      <c r="T12" t="str">
        <f>IF(T$1=$R12,'Enter claim information here'!$I26,"")</f>
        <v/>
      </c>
      <c r="U12" t="str">
        <f>IF(U$1=$R12,'Enter claim information here'!$I26,"")</f>
        <v/>
      </c>
      <c r="V12" t="str">
        <f>IF(V$1=$R12,'Enter claim information here'!$I26,"")</f>
        <v/>
      </c>
      <c r="W12" t="str">
        <f>IF(W$1=$R12,'Enter claim information here'!$I26,"")</f>
        <v/>
      </c>
      <c r="X12" t="str">
        <f>IF(X$1=$R12,'Enter claim information here'!$I26,"")</f>
        <v/>
      </c>
      <c r="Y12" t="str">
        <f>IF(Y$1=$R12,'Enter claim information here'!$I26,"")</f>
        <v/>
      </c>
      <c r="Z12" t="str">
        <f>IF(Z$1=$R12,'Enter claim information here'!$I26,"")</f>
        <v/>
      </c>
      <c r="AA12" t="str">
        <f>IF(AA$1=$R12,'Enter claim information here'!$I26,"")</f>
        <v/>
      </c>
      <c r="AB12" t="str">
        <f>IF(AB$1=$R12,'Enter claim information here'!$I26,"")</f>
        <v/>
      </c>
      <c r="AC12" t="str">
        <f>IF(AC$1=$R12,'Enter claim information here'!$I26,"")</f>
        <v/>
      </c>
      <c r="AD12" t="str">
        <f>IF(AD$1=$R12,'Enter claim information here'!$I26,"")</f>
        <v/>
      </c>
      <c r="AE12" t="str">
        <f>IF(AE$1=$R12,'Enter claim information here'!$I26,"")</f>
        <v/>
      </c>
      <c r="AF12" t="str">
        <f>IF(AF$1=$R12,'Enter claim information here'!$I26,"")</f>
        <v/>
      </c>
      <c r="AG12" t="str">
        <f>IF(AG$1=$R12,'Enter claim information here'!$I26,"")</f>
        <v/>
      </c>
      <c r="AH12" t="str">
        <f>IF(AH$1=$R12,'Enter claim information here'!$I26,"")</f>
        <v/>
      </c>
      <c r="AI12" t="str">
        <f>IF(AI$1=$R12,'Enter claim information here'!$I26,"")</f>
        <v/>
      </c>
    </row>
    <row r="13" spans="1:35" x14ac:dyDescent="0.25">
      <c r="A13" t="s">
        <v>20</v>
      </c>
      <c r="B13" t="s">
        <v>19</v>
      </c>
      <c r="C13">
        <v>13</v>
      </c>
      <c r="D13">
        <f>SUMIF('Enter claim information here'!C$16:C$28,Menus!C13,'Enter claim information here'!I$16:I$28)</f>
        <v>0</v>
      </c>
      <c r="E13" t="s">
        <v>31</v>
      </c>
      <c r="K13" t="str">
        <f>'Enter claim information here'!C27</f>
        <v/>
      </c>
      <c r="L13" s="10">
        <f>'Enter claim information here'!I27</f>
        <v>0</v>
      </c>
      <c r="M13">
        <f t="shared" si="1"/>
        <v>0</v>
      </c>
      <c r="N13">
        <f t="shared" si="2"/>
        <v>0</v>
      </c>
      <c r="O13">
        <f t="shared" si="0"/>
        <v>0</v>
      </c>
      <c r="Q13">
        <v>12</v>
      </c>
      <c r="R13">
        <f>'Enter claim information here'!B27</f>
        <v>0</v>
      </c>
      <c r="S13" t="str">
        <f>IF(S$1=$R13,'Enter claim information here'!$I27,"")</f>
        <v/>
      </c>
      <c r="T13" t="str">
        <f>IF(T$1=$R13,'Enter claim information here'!$I27,"")</f>
        <v/>
      </c>
      <c r="U13" t="str">
        <f>IF(U$1=$R13,'Enter claim information here'!$I27,"")</f>
        <v/>
      </c>
      <c r="V13" t="str">
        <f>IF(V$1=$R13,'Enter claim information here'!$I27,"")</f>
        <v/>
      </c>
      <c r="W13" t="str">
        <f>IF(W$1=$R13,'Enter claim information here'!$I27,"")</f>
        <v/>
      </c>
      <c r="X13" t="str">
        <f>IF(X$1=$R13,'Enter claim information here'!$I27,"")</f>
        <v/>
      </c>
      <c r="Y13" t="str">
        <f>IF(Y$1=$R13,'Enter claim information here'!$I27,"")</f>
        <v/>
      </c>
      <c r="Z13" t="str">
        <f>IF(Z$1=$R13,'Enter claim information here'!$I27,"")</f>
        <v/>
      </c>
      <c r="AA13" t="str">
        <f>IF(AA$1=$R13,'Enter claim information here'!$I27,"")</f>
        <v/>
      </c>
      <c r="AB13" t="str">
        <f>IF(AB$1=$R13,'Enter claim information here'!$I27,"")</f>
        <v/>
      </c>
      <c r="AC13" t="str">
        <f>IF(AC$1=$R13,'Enter claim information here'!$I27,"")</f>
        <v/>
      </c>
      <c r="AD13" t="str">
        <f>IF(AD$1=$R13,'Enter claim information here'!$I27,"")</f>
        <v/>
      </c>
      <c r="AE13" t="str">
        <f>IF(AE$1=$R13,'Enter claim information here'!$I27,"")</f>
        <v/>
      </c>
      <c r="AF13" t="str">
        <f>IF(AF$1=$R13,'Enter claim information here'!$I27,"")</f>
        <v/>
      </c>
      <c r="AG13" t="str">
        <f>IF(AG$1=$R13,'Enter claim information here'!$I27,"")</f>
        <v/>
      </c>
      <c r="AH13" t="str">
        <f>IF(AH$1=$R13,'Enter claim information here'!$I27,"")</f>
        <v/>
      </c>
      <c r="AI13" t="str">
        <f>IF(AI$1=$R13,'Enter claim information here'!$I27,"")</f>
        <v/>
      </c>
    </row>
    <row r="14" spans="1:35" x14ac:dyDescent="0.25">
      <c r="A14" t="s">
        <v>22</v>
      </c>
      <c r="B14" t="s">
        <v>11</v>
      </c>
      <c r="C14">
        <v>14</v>
      </c>
      <c r="D14">
        <f>SUMIF('Enter claim information here'!C$16:C$28,Menus!C14,'Enter claim information here'!I$16:I$28)</f>
        <v>0</v>
      </c>
      <c r="E14" t="s">
        <v>31</v>
      </c>
      <c r="Q14">
        <v>13</v>
      </c>
      <c r="R14">
        <f>'Enter claim information here'!B28</f>
        <v>0</v>
      </c>
      <c r="S14" t="str">
        <f>IF(S$1=$R14,'Enter claim information here'!$I28,"")</f>
        <v/>
      </c>
      <c r="T14" t="str">
        <f>IF(T$1=$R14,'Enter claim information here'!$I28,"")</f>
        <v/>
      </c>
      <c r="U14" t="str">
        <f>IF(U$1=$R14,'Enter claim information here'!$I28,"")</f>
        <v/>
      </c>
      <c r="V14" t="str">
        <f>IF(V$1=$R14,'Enter claim information here'!$I28,"")</f>
        <v/>
      </c>
      <c r="W14" t="str">
        <f>IF(W$1=$R14,'Enter claim information here'!$I28,"")</f>
        <v/>
      </c>
      <c r="X14" t="str">
        <f>IF(X$1=$R14,'Enter claim information here'!$I28,"")</f>
        <v/>
      </c>
      <c r="Y14" t="str">
        <f>IF(Y$1=$R14,'Enter claim information here'!$I28,"")</f>
        <v/>
      </c>
      <c r="Z14" t="str">
        <f>IF(Z$1=$R14,'Enter claim information here'!$I28,"")</f>
        <v/>
      </c>
      <c r="AA14" t="str">
        <f>IF(AA$1=$R14,'Enter claim information here'!$I28,"")</f>
        <v/>
      </c>
      <c r="AB14" t="str">
        <f>IF(AB$1=$R14,'Enter claim information here'!$I28,"")</f>
        <v/>
      </c>
      <c r="AC14" t="str">
        <f>IF(AC$1=$R14,'Enter claim information here'!$I28,"")</f>
        <v/>
      </c>
      <c r="AD14" t="str">
        <f>IF(AD$1=$R14,'Enter claim information here'!$I28,"")</f>
        <v/>
      </c>
      <c r="AE14" t="str">
        <f>IF(AE$1=$R14,'Enter claim information here'!$I28,"")</f>
        <v/>
      </c>
      <c r="AF14" t="str">
        <f>IF(AF$1=$R14,'Enter claim information here'!$I28,"")</f>
        <v/>
      </c>
      <c r="AG14" t="str">
        <f>IF(AG$1=$R14,'Enter claim information here'!$I28,"")</f>
        <v/>
      </c>
      <c r="AH14" t="str">
        <f>IF(AH$1=$R14,'Enter claim information here'!$I28,"")</f>
        <v/>
      </c>
      <c r="AI14" t="str">
        <f>IF(AI$1=$R14,'Enter claim information here'!$I28,"")</f>
        <v/>
      </c>
    </row>
    <row r="15" spans="1:35" x14ac:dyDescent="0.25">
      <c r="A15" t="s">
        <v>18</v>
      </c>
      <c r="B15" t="s">
        <v>19</v>
      </c>
      <c r="C15">
        <v>15</v>
      </c>
      <c r="D15">
        <f>SUMIF('Enter claim information here'!C$16:C$28,Menus!C15,'Enter claim information here'!I$16:I$28)</f>
        <v>0</v>
      </c>
      <c r="E15" t="s">
        <v>31</v>
      </c>
    </row>
    <row r="16" spans="1:35" x14ac:dyDescent="0.25">
      <c r="A16" t="s">
        <v>26</v>
      </c>
      <c r="B16" t="s">
        <v>9</v>
      </c>
      <c r="C16">
        <v>16</v>
      </c>
      <c r="D16">
        <f>SUMIF('Enter claim information here'!C$16:C$28,Menus!C16,'Enter claim information here'!I$16:I$28)</f>
        <v>0</v>
      </c>
      <c r="E16" t="s">
        <v>31</v>
      </c>
      <c r="Q16" t="s">
        <v>39</v>
      </c>
      <c r="S16">
        <f>SUM(S2:S14)</f>
        <v>0</v>
      </c>
      <c r="T16">
        <f t="shared" ref="T16:AI16" si="3">SUM(T2:T14)</f>
        <v>0</v>
      </c>
      <c r="U16">
        <f t="shared" si="3"/>
        <v>0</v>
      </c>
      <c r="V16">
        <f t="shared" si="3"/>
        <v>0</v>
      </c>
      <c r="W16">
        <f t="shared" si="3"/>
        <v>0</v>
      </c>
      <c r="X16">
        <f t="shared" si="3"/>
        <v>0</v>
      </c>
      <c r="Y16">
        <f t="shared" si="3"/>
        <v>0</v>
      </c>
      <c r="Z16">
        <f t="shared" si="3"/>
        <v>0</v>
      </c>
      <c r="AA16">
        <f t="shared" si="3"/>
        <v>0</v>
      </c>
      <c r="AB16">
        <f t="shared" si="3"/>
        <v>0</v>
      </c>
      <c r="AC16">
        <f t="shared" si="3"/>
        <v>0</v>
      </c>
      <c r="AD16">
        <f t="shared" si="3"/>
        <v>0</v>
      </c>
      <c r="AE16">
        <f t="shared" si="3"/>
        <v>0</v>
      </c>
      <c r="AF16">
        <f t="shared" si="3"/>
        <v>0</v>
      </c>
      <c r="AG16">
        <f t="shared" si="3"/>
        <v>0</v>
      </c>
      <c r="AH16">
        <f t="shared" si="3"/>
        <v>0</v>
      </c>
      <c r="AI16">
        <f t="shared" si="3"/>
        <v>0</v>
      </c>
    </row>
    <row r="17" spans="1:24" x14ac:dyDescent="0.25">
      <c r="A17" t="s">
        <v>30</v>
      </c>
      <c r="B17" t="s">
        <v>17</v>
      </c>
      <c r="C17">
        <v>17</v>
      </c>
      <c r="D17">
        <f>SUMIF('Enter claim information here'!C$16:C$28,Menus!C17,'Enter claim information here'!I$16:I$28)</f>
        <v>0</v>
      </c>
      <c r="E17" t="s">
        <v>31</v>
      </c>
    </row>
    <row r="19" spans="1:24" x14ac:dyDescent="0.25">
      <c r="S19" s="12" t="s">
        <v>17</v>
      </c>
      <c r="T19" s="12" t="s">
        <v>10</v>
      </c>
      <c r="U19" s="12" t="s">
        <v>9</v>
      </c>
      <c r="V19" s="12" t="s">
        <v>11</v>
      </c>
      <c r="W19" s="12" t="s">
        <v>19</v>
      </c>
      <c r="X19" s="12" t="s">
        <v>16</v>
      </c>
    </row>
    <row r="20" spans="1:24" x14ac:dyDescent="0.25">
      <c r="S20">
        <f>AH16</f>
        <v>0</v>
      </c>
      <c r="T20">
        <f>S16</f>
        <v>0</v>
      </c>
      <c r="U20">
        <f>SUM(V16,W16,AA16,AB16,AG16)</f>
        <v>0</v>
      </c>
      <c r="V20">
        <f>SUM(Y16:Z16,AE16)</f>
        <v>0</v>
      </c>
      <c r="W20">
        <f>SUM(T16,AC16:AD16,AF16)</f>
        <v>0</v>
      </c>
      <c r="X20">
        <f>SUM(U16,X16,AI16)</f>
        <v>0</v>
      </c>
    </row>
  </sheetData>
  <sortState ref="A10:B17">
    <sortCondition ref="A17"/>
  </sortState>
  <phoneticPr fontId="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5"/>
  <sheetViews>
    <sheetView workbookViewId="0">
      <selection activeCell="D11" sqref="D11"/>
    </sheetView>
  </sheetViews>
  <sheetFormatPr defaultColWidth="8.85546875" defaultRowHeight="15" x14ac:dyDescent="0.25"/>
  <cols>
    <col min="1" max="1" width="14.42578125" style="1" customWidth="1"/>
    <col min="2" max="2" width="31.5703125" style="1" customWidth="1"/>
    <col min="3" max="3" width="4.5703125" style="4" hidden="1" customWidth="1"/>
    <col min="4" max="4" width="20.5703125" style="1" customWidth="1"/>
    <col min="5" max="5" width="7" style="1" customWidth="1"/>
    <col min="6" max="6" width="35.42578125" style="1" customWidth="1"/>
    <col min="7" max="7" width="5.28515625" style="1" customWidth="1"/>
    <col min="8" max="8" width="10.42578125" style="1" customWidth="1"/>
    <col min="9" max="9" width="11.42578125" style="1" customWidth="1"/>
    <col min="10" max="10" width="5.7109375" style="1" hidden="1" customWidth="1"/>
    <col min="11" max="16384" width="8.85546875" style="1"/>
  </cols>
  <sheetData>
    <row r="1" spans="1:12" ht="42" customHeight="1" x14ac:dyDescent="0.25">
      <c r="A1" s="57" t="s">
        <v>69</v>
      </c>
      <c r="F1" s="59" t="s">
        <v>0</v>
      </c>
      <c r="G1" s="3"/>
      <c r="H1" s="3"/>
    </row>
    <row r="2" spans="1:12" ht="15.75" thickBot="1" x14ac:dyDescent="0.3"/>
    <row r="3" spans="1:12" x14ac:dyDescent="0.25">
      <c r="A3" s="1" t="s">
        <v>4</v>
      </c>
      <c r="B3" s="3" t="s">
        <v>70</v>
      </c>
      <c r="F3" s="47" t="s">
        <v>63</v>
      </c>
      <c r="G3" s="48"/>
      <c r="H3" s="48"/>
      <c r="I3" s="49"/>
      <c r="J3" s="58"/>
      <c r="K3" s="58"/>
      <c r="L3" s="58"/>
    </row>
    <row r="4" spans="1:12" ht="15.75" x14ac:dyDescent="0.25">
      <c r="A4" s="32" t="s">
        <v>50</v>
      </c>
      <c r="B4" s="86" t="s">
        <v>71</v>
      </c>
      <c r="C4" s="86"/>
      <c r="D4" s="86"/>
      <c r="F4" s="50" t="s">
        <v>64</v>
      </c>
      <c r="G4" s="51"/>
      <c r="H4" s="51"/>
      <c r="I4" s="52"/>
      <c r="J4" s="58"/>
      <c r="K4" s="58"/>
      <c r="L4" s="58"/>
    </row>
    <row r="5" spans="1:12" x14ac:dyDescent="0.25">
      <c r="A5" s="1" t="s">
        <v>47</v>
      </c>
      <c r="B5" s="21" t="s">
        <v>33</v>
      </c>
      <c r="F5" s="53" t="s">
        <v>65</v>
      </c>
      <c r="G5" s="51"/>
      <c r="H5" s="51"/>
      <c r="I5" s="52"/>
      <c r="J5" s="58"/>
      <c r="K5" s="58"/>
      <c r="L5" s="58"/>
    </row>
    <row r="6" spans="1:12" x14ac:dyDescent="0.25">
      <c r="C6" s="1"/>
      <c r="F6" s="53"/>
      <c r="G6" s="51"/>
      <c r="H6" s="51"/>
      <c r="I6" s="52"/>
      <c r="J6" s="58"/>
      <c r="K6" s="58"/>
      <c r="L6" s="58"/>
    </row>
    <row r="7" spans="1:12" x14ac:dyDescent="0.25">
      <c r="A7" s="1" t="s">
        <v>1</v>
      </c>
      <c r="B7" s="2" t="s">
        <v>72</v>
      </c>
      <c r="F7" s="53" t="s">
        <v>66</v>
      </c>
      <c r="G7" s="51"/>
      <c r="H7" s="51"/>
      <c r="I7" s="52"/>
      <c r="J7" s="58"/>
      <c r="K7" s="58"/>
      <c r="L7" s="58"/>
    </row>
    <row r="8" spans="1:12" x14ac:dyDescent="0.25">
      <c r="A8" s="1" t="s">
        <v>2</v>
      </c>
      <c r="B8" s="2" t="s">
        <v>58</v>
      </c>
      <c r="F8" s="53" t="s">
        <v>67</v>
      </c>
      <c r="G8" s="51"/>
      <c r="H8" s="51"/>
      <c r="I8" s="52"/>
      <c r="J8" s="58"/>
      <c r="K8" s="58"/>
      <c r="L8" s="58"/>
    </row>
    <row r="9" spans="1:12" ht="15.75" thickBot="1" x14ac:dyDescent="0.3">
      <c r="A9" s="1" t="s">
        <v>3</v>
      </c>
      <c r="B9" s="2">
        <v>10111</v>
      </c>
      <c r="F9" s="54" t="s">
        <v>68</v>
      </c>
      <c r="G9" s="55"/>
      <c r="H9" s="55"/>
      <c r="I9" s="56"/>
      <c r="J9" s="58"/>
      <c r="K9" s="58"/>
      <c r="L9" s="58"/>
    </row>
    <row r="11" spans="1:12" ht="15.75" x14ac:dyDescent="0.25">
      <c r="B11" s="45"/>
      <c r="D11" s="16"/>
    </row>
    <row r="12" spans="1:12" x14ac:dyDescent="0.25">
      <c r="B12" s="43"/>
      <c r="D12" s="17"/>
      <c r="F12" s="43"/>
    </row>
    <row r="13" spans="1:12" x14ac:dyDescent="0.25">
      <c r="B13" s="18"/>
    </row>
    <row r="14" spans="1:12" x14ac:dyDescent="0.25">
      <c r="G14" s="12" t="s">
        <v>32</v>
      </c>
      <c r="H14" s="12" t="s">
        <v>40</v>
      </c>
      <c r="I14" s="12" t="s">
        <v>8</v>
      </c>
    </row>
    <row r="15" spans="1:12" s="12" customFormat="1" x14ac:dyDescent="0.25">
      <c r="A15" s="12" t="s">
        <v>5</v>
      </c>
      <c r="B15" s="12" t="s">
        <v>6</v>
      </c>
      <c r="C15" s="13"/>
      <c r="D15" s="12" t="s">
        <v>27</v>
      </c>
      <c r="F15" s="12" t="s">
        <v>7</v>
      </c>
      <c r="G15" s="12" t="s">
        <v>33</v>
      </c>
      <c r="H15" s="12" t="s">
        <v>8</v>
      </c>
      <c r="I15" s="12" t="s">
        <v>45</v>
      </c>
    </row>
    <row r="16" spans="1:12" x14ac:dyDescent="0.25">
      <c r="A16" s="6">
        <v>40680</v>
      </c>
      <c r="B16" s="2" t="s">
        <v>60</v>
      </c>
      <c r="C16" s="4">
        <f>IF(B16="","",LOOKUP(B16,Nature_of_expense,Menus!C$1:C$17))</f>
        <v>9</v>
      </c>
      <c r="D16" s="25" t="str">
        <f>IF(C16="","",LOOKUP(C16,Menus!C$1:C$17,Menus!E$1:E$17))</f>
        <v>Enter number of miles</v>
      </c>
      <c r="E16" s="8">
        <v>171</v>
      </c>
      <c r="F16" s="19" t="s">
        <v>78</v>
      </c>
      <c r="G16" s="7">
        <v>1</v>
      </c>
      <c r="H16" s="44">
        <v>25</v>
      </c>
      <c r="I16" s="9">
        <f>IF(C16=9,E16*Menus!I$1,IF('Enter claim information here'!C16=9,Menus!I$1*'Enter claim information here'!E16,'Enter claim information here'!H16))</f>
        <v>76.95</v>
      </c>
      <c r="J16" s="1">
        <f>Menus!O2</f>
        <v>0</v>
      </c>
    </row>
    <row r="17" spans="1:10" x14ac:dyDescent="0.25">
      <c r="A17" s="6">
        <v>40680</v>
      </c>
      <c r="B17" s="2" t="s">
        <v>10</v>
      </c>
      <c r="C17" s="4">
        <f>IF(B17="","",LOOKUP(B17,Nature_of_expense,Menus!C$1:C$17))</f>
        <v>1</v>
      </c>
      <c r="D17" s="8" t="str">
        <f>IF(C17="","",LOOKUP(C17,Menus!C$1:C$17,Menus!E$1:E$17))</f>
        <v>Max. £65 per night</v>
      </c>
      <c r="E17" s="8"/>
      <c r="F17" s="19" t="s">
        <v>74</v>
      </c>
      <c r="G17" s="7">
        <v>2</v>
      </c>
      <c r="H17" s="44">
        <v>100</v>
      </c>
      <c r="I17" s="9">
        <v>100</v>
      </c>
      <c r="J17" s="1">
        <f>Menus!O3</f>
        <v>0</v>
      </c>
    </row>
    <row r="18" spans="1:10" x14ac:dyDescent="0.25">
      <c r="A18" s="6">
        <v>40681</v>
      </c>
      <c r="B18" s="2" t="s">
        <v>12</v>
      </c>
      <c r="C18" s="4">
        <f>IF(B18="","",LOOKUP(B18,Nature_of_expense,Menus!C$1:C$17))</f>
        <v>8</v>
      </c>
      <c r="D18" s="8" t="str">
        <f>IF(C18="","",LOOKUP(C18,Menus!C$1:C$17,Menus!E$1:E$17))</f>
        <v>Max £8 per lunch</v>
      </c>
      <c r="E18" s="8"/>
      <c r="F18" s="19" t="s">
        <v>79</v>
      </c>
      <c r="G18" s="7">
        <v>3</v>
      </c>
      <c r="H18" s="65">
        <v>9</v>
      </c>
      <c r="I18" s="9">
        <v>9</v>
      </c>
      <c r="J18" s="1">
        <f>Menus!O4</f>
        <v>0</v>
      </c>
    </row>
    <row r="19" spans="1:10" x14ac:dyDescent="0.25">
      <c r="A19" s="6">
        <v>40682</v>
      </c>
      <c r="B19" s="2" t="s">
        <v>61</v>
      </c>
      <c r="C19" s="4">
        <f>IF(B19="","",LOOKUP(B19,Nature_of_expense,Menus!C$1:C$17))</f>
        <v>7</v>
      </c>
      <c r="D19" s="8" t="str">
        <f>IF(C19="","",LOOKUP(C19,Menus!C$1:C$17,Menus!E$1:E$17))</f>
        <v>Max £25 per dinner</v>
      </c>
      <c r="E19" s="8"/>
      <c r="F19" s="19" t="s">
        <v>80</v>
      </c>
      <c r="G19" s="7">
        <v>4</v>
      </c>
      <c r="H19" s="64">
        <v>23</v>
      </c>
      <c r="I19" s="9">
        <v>23</v>
      </c>
      <c r="J19" s="1">
        <f>Menus!O5</f>
        <v>0</v>
      </c>
    </row>
    <row r="20" spans="1:10" x14ac:dyDescent="0.25">
      <c r="A20" s="6">
        <v>40682</v>
      </c>
      <c r="B20" s="2" t="s">
        <v>12</v>
      </c>
      <c r="C20" s="4">
        <f>IF(B20="","",LOOKUP(B20,Nature_of_expense,Menus!C$1:C$17))</f>
        <v>8</v>
      </c>
      <c r="D20" s="8" t="str">
        <f>IF(C20="","",LOOKUP(C20,Menus!C$1:C$17,Menus!E$1:E$17))</f>
        <v>Max £8 per lunch</v>
      </c>
      <c r="E20" s="8"/>
      <c r="F20" s="19" t="s">
        <v>75</v>
      </c>
      <c r="G20" s="7">
        <v>5</v>
      </c>
      <c r="H20" s="44">
        <v>4.5999999999999996</v>
      </c>
      <c r="I20" s="9">
        <v>4.5999999999999996</v>
      </c>
      <c r="J20" s="1">
        <f>Menus!O6</f>
        <v>0</v>
      </c>
    </row>
    <row r="21" spans="1:10" x14ac:dyDescent="0.25">
      <c r="A21" s="6">
        <v>40682</v>
      </c>
      <c r="B21" s="2" t="s">
        <v>22</v>
      </c>
      <c r="C21" s="4">
        <f>IF(B21="","",LOOKUP(B21,Nature_of_expense,Menus!C$1:C$17))</f>
        <v>14</v>
      </c>
      <c r="D21" s="8" t="str">
        <f>IF(C21="","",LOOKUP(C21,Menus!C$1:C$17,Menus!E$1:E$17))</f>
        <v xml:space="preserve"> </v>
      </c>
      <c r="E21" s="8"/>
      <c r="F21" s="19" t="s">
        <v>76</v>
      </c>
      <c r="G21" s="7">
        <v>6</v>
      </c>
      <c r="H21" s="44">
        <v>23</v>
      </c>
      <c r="I21" s="9">
        <v>23</v>
      </c>
      <c r="J21" s="1">
        <f>Menus!O7</f>
        <v>0</v>
      </c>
    </row>
    <row r="22" spans="1:10" x14ac:dyDescent="0.25">
      <c r="A22" s="6">
        <v>40682</v>
      </c>
      <c r="B22" s="2" t="s">
        <v>21</v>
      </c>
      <c r="C22" s="4">
        <f>IF(B22="","",LOOKUP(B22,Nature_of_expense,Menus!C$1:C$17))</f>
        <v>11</v>
      </c>
      <c r="D22" s="8" t="str">
        <f>IF(C22="","",LOOKUP(C22,Menus!C$1:C$17,Menus!E$1:E$17))</f>
        <v xml:space="preserve"> </v>
      </c>
      <c r="E22" s="8"/>
      <c r="F22" s="19" t="s">
        <v>77</v>
      </c>
      <c r="G22" s="7">
        <v>7</v>
      </c>
      <c r="H22" s="64">
        <v>5</v>
      </c>
      <c r="I22" s="9">
        <v>5</v>
      </c>
      <c r="J22" s="1">
        <f>Menus!O8</f>
        <v>0</v>
      </c>
    </row>
    <row r="23" spans="1:10" x14ac:dyDescent="0.25">
      <c r="A23" s="6"/>
      <c r="B23" s="2"/>
      <c r="C23" s="4" t="str">
        <f>IF(B23="","",LOOKUP(B23,Nature_of_expense,Menus!C$1:C$17))</f>
        <v/>
      </c>
      <c r="D23" s="8" t="str">
        <f>IF(C23="","",LOOKUP(C23,Menus!C$1:C$17,Menus!E$1:E$17))</f>
        <v/>
      </c>
      <c r="E23" s="8"/>
      <c r="F23" s="19"/>
      <c r="G23" s="7">
        <v>8</v>
      </c>
      <c r="H23" s="44"/>
      <c r="I23" s="9">
        <v>0</v>
      </c>
      <c r="J23" s="1">
        <f>Menus!O9</f>
        <v>0</v>
      </c>
    </row>
    <row r="24" spans="1:10" x14ac:dyDescent="0.25">
      <c r="A24" s="6"/>
      <c r="B24" s="2"/>
      <c r="C24" s="4" t="str">
        <f>IF(B24="","",LOOKUP(B24,Nature_of_expense,Menus!C$1:C$17))</f>
        <v/>
      </c>
      <c r="D24" s="8" t="str">
        <f>IF(C24="","",LOOKUP(C24,Menus!C$1:C$17,Menus!E$1:E$17))</f>
        <v/>
      </c>
      <c r="E24" s="8"/>
      <c r="F24" s="19"/>
      <c r="G24" s="7">
        <v>9</v>
      </c>
      <c r="H24" s="44"/>
      <c r="I24" s="9">
        <f>IF(C24=9,E24*Menus!I$1,IF('Enter claim information here'!C24=9,Menus!I$1*'Enter claim information here'!E24,'Enter claim information here'!H24))</f>
        <v>0</v>
      </c>
      <c r="J24" s="1">
        <f>Menus!O10</f>
        <v>0</v>
      </c>
    </row>
    <row r="25" spans="1:10" x14ac:dyDescent="0.25">
      <c r="A25" s="6"/>
      <c r="B25" s="2"/>
      <c r="C25" s="4" t="str">
        <f>IF(B25="","",LOOKUP(B25,Nature_of_expense,Menus!C$1:C$17))</f>
        <v/>
      </c>
      <c r="D25" s="8" t="str">
        <f>IF(C25="","",LOOKUP(C25,Menus!C$1:C$17,Menus!E$1:E$17))</f>
        <v/>
      </c>
      <c r="E25" s="8"/>
      <c r="F25" s="19"/>
      <c r="G25" s="7">
        <v>10</v>
      </c>
      <c r="H25" s="44"/>
      <c r="I25" s="9">
        <f>IF(C25=9,E25*Menus!I$1,IF('Enter claim information here'!C25=9,Menus!I$1*'Enter claim information here'!E25,'Enter claim information here'!H25))</f>
        <v>0</v>
      </c>
      <c r="J25" s="1">
        <f>Menus!O11</f>
        <v>0</v>
      </c>
    </row>
    <row r="26" spans="1:10" x14ac:dyDescent="0.25">
      <c r="A26" s="6"/>
      <c r="B26" s="2"/>
      <c r="C26" s="4" t="str">
        <f>IF(B26="","",LOOKUP(B26,Nature_of_expense,Menus!C$1:C$17))</f>
        <v/>
      </c>
      <c r="D26" s="8" t="str">
        <f>IF(C26="","",LOOKUP(C26,Menus!C$1:C$17,Menus!E$1:E$17))</f>
        <v/>
      </c>
      <c r="E26" s="8"/>
      <c r="F26" s="19"/>
      <c r="G26" s="7">
        <v>11</v>
      </c>
      <c r="H26" s="44"/>
      <c r="I26" s="9">
        <f>IF(C26=9,E26*Menus!I$1,IF('Enter claim information here'!C26=9,Menus!I$1*'Enter claim information here'!E26,'Enter claim information here'!H26))</f>
        <v>0</v>
      </c>
      <c r="J26" s="1">
        <f>Menus!O12</f>
        <v>0</v>
      </c>
    </row>
    <row r="27" spans="1:10" x14ac:dyDescent="0.25">
      <c r="A27" s="6"/>
      <c r="B27" s="2"/>
      <c r="C27" s="4" t="str">
        <f>IF(B27="","",LOOKUP(B27,Nature_of_expense,Menus!C$1:C$17))</f>
        <v/>
      </c>
      <c r="D27" s="8" t="str">
        <f>IF(C27="","",LOOKUP(C27,Menus!C$1:C$17,Menus!E$1:E$17))</f>
        <v/>
      </c>
      <c r="E27" s="8"/>
      <c r="F27" s="19"/>
      <c r="G27" s="7">
        <v>12</v>
      </c>
      <c r="H27" s="44"/>
      <c r="I27" s="9">
        <f>IF(C27=9,E27*Menus!I$1,IF('Enter claim information here'!C27=9,Menus!I$1*'Enter claim information here'!E27,'Enter claim information here'!H27))</f>
        <v>0</v>
      </c>
      <c r="J27" s="1">
        <f>Menus!O13</f>
        <v>0</v>
      </c>
    </row>
    <row r="28" spans="1:10" x14ac:dyDescent="0.25">
      <c r="A28" s="6"/>
      <c r="B28" s="2"/>
      <c r="C28" s="4" t="str">
        <f>IF(B28="","",LOOKUP(B28,Nature_of_expense,Menus!C$1:C$17))</f>
        <v/>
      </c>
      <c r="D28" s="8" t="str">
        <f>IF(C28="","",LOOKUP(C28,Menus!C$1:C$17,Menus!E$1:E$17))</f>
        <v/>
      </c>
      <c r="E28" s="8"/>
      <c r="F28" s="19"/>
      <c r="G28" s="7">
        <v>13</v>
      </c>
      <c r="H28" s="44"/>
      <c r="I28" s="9">
        <f>IF(C28=9,E28*Menus!I$1,IF('Enter claim information here'!C28=9,Menus!I$1*'Enter claim information here'!E28,'Enter claim information here'!H28))</f>
        <v>0</v>
      </c>
      <c r="J28" s="1">
        <f>Menus!O14</f>
        <v>0</v>
      </c>
    </row>
    <row r="30" spans="1:10" x14ac:dyDescent="0.25">
      <c r="F30" s="14" t="s">
        <v>39</v>
      </c>
      <c r="G30" s="11"/>
      <c r="H30" s="15"/>
      <c r="I30" s="46">
        <f>SUM(I16:I28)-SUM(H33:H36)</f>
        <v>191.54999999999998</v>
      </c>
    </row>
    <row r="31" spans="1:10" x14ac:dyDescent="0.25">
      <c r="A31" s="1" t="s">
        <v>41</v>
      </c>
    </row>
    <row r="33" spans="1:9" x14ac:dyDescent="0.25">
      <c r="A33" s="26" t="s">
        <v>51</v>
      </c>
      <c r="H33" s="5">
        <v>50</v>
      </c>
      <c r="I33" s="1" t="s">
        <v>52</v>
      </c>
    </row>
    <row r="34" spans="1:9" x14ac:dyDescent="0.25">
      <c r="H34" s="5"/>
      <c r="I34" s="1" t="s">
        <v>53</v>
      </c>
    </row>
    <row r="35" spans="1:9" x14ac:dyDescent="0.25">
      <c r="H35" s="5"/>
      <c r="I35" s="1" t="s">
        <v>54</v>
      </c>
    </row>
    <row r="36" spans="1:9" x14ac:dyDescent="0.25">
      <c r="H36" s="5"/>
      <c r="I36" s="1" t="s">
        <v>55</v>
      </c>
    </row>
    <row r="37" spans="1:9" x14ac:dyDescent="0.25">
      <c r="A37" s="1" t="s">
        <v>42</v>
      </c>
      <c r="B37" s="21"/>
    </row>
    <row r="38" spans="1:9" x14ac:dyDescent="0.25">
      <c r="A38" s="1" t="s">
        <v>44</v>
      </c>
      <c r="B38" s="21"/>
    </row>
    <row r="39" spans="1:9" hidden="1" x14ac:dyDescent="0.25">
      <c r="A39" t="s">
        <v>10</v>
      </c>
    </row>
    <row r="40" spans="1:9" hidden="1" x14ac:dyDescent="0.25">
      <c r="A40" t="s">
        <v>24</v>
      </c>
    </row>
    <row r="41" spans="1:9" hidden="1" x14ac:dyDescent="0.25">
      <c r="A41" t="s">
        <v>15</v>
      </c>
    </row>
    <row r="42" spans="1:9" hidden="1" x14ac:dyDescent="0.25">
      <c r="A42" t="s">
        <v>59</v>
      </c>
    </row>
    <row r="43" spans="1:9" hidden="1" x14ac:dyDescent="0.25">
      <c r="A43" t="s">
        <v>14</v>
      </c>
    </row>
    <row r="44" spans="1:9" hidden="1" x14ac:dyDescent="0.25">
      <c r="A44" t="s">
        <v>13</v>
      </c>
    </row>
    <row r="45" spans="1:9" hidden="1" x14ac:dyDescent="0.25">
      <c r="A45" t="s">
        <v>61</v>
      </c>
    </row>
    <row r="46" spans="1:9" hidden="1" x14ac:dyDescent="0.25">
      <c r="A46" t="s">
        <v>12</v>
      </c>
    </row>
    <row r="47" spans="1:9" hidden="1" x14ac:dyDescent="0.25">
      <c r="A47" t="s">
        <v>60</v>
      </c>
    </row>
    <row r="48" spans="1:9" hidden="1" x14ac:dyDescent="0.25">
      <c r="A48" t="s">
        <v>21</v>
      </c>
    </row>
    <row r="49" spans="1:1" s="1" customFormat="1" hidden="1" x14ac:dyDescent="0.25">
      <c r="A49" t="s">
        <v>23</v>
      </c>
    </row>
    <row r="50" spans="1:1" s="1" customFormat="1" hidden="1" x14ac:dyDescent="0.25">
      <c r="A50" t="s">
        <v>20</v>
      </c>
    </row>
    <row r="51" spans="1:1" s="1" customFormat="1" hidden="1" x14ac:dyDescent="0.25">
      <c r="A51" t="s">
        <v>22</v>
      </c>
    </row>
    <row r="52" spans="1:1" s="1" customFormat="1" hidden="1" x14ac:dyDescent="0.25">
      <c r="A52" t="s">
        <v>18</v>
      </c>
    </row>
    <row r="53" spans="1:1" s="1" customFormat="1" hidden="1" x14ac:dyDescent="0.25">
      <c r="A53" t="s">
        <v>26</v>
      </c>
    </row>
    <row r="54" spans="1:1" s="1" customFormat="1" hidden="1" x14ac:dyDescent="0.25">
      <c r="A54" t="s">
        <v>30</v>
      </c>
    </row>
    <row r="55" spans="1:1" s="1" customFormat="1" hidden="1" x14ac:dyDescent="0.25">
      <c r="A55" t="s">
        <v>25</v>
      </c>
    </row>
  </sheetData>
  <mergeCells count="1">
    <mergeCell ref="B4:D4"/>
  </mergeCells>
  <conditionalFormatting sqref="E16:E28">
    <cfRule type="expression" dxfId="14" priority="6">
      <formula>$C16=4</formula>
    </cfRule>
    <cfRule type="expression" dxfId="13" priority="7">
      <formula>$C16=9</formula>
    </cfRule>
  </conditionalFormatting>
  <conditionalFormatting sqref="H16:H18 H20:H21 H23:H28">
    <cfRule type="expression" dxfId="12" priority="4">
      <formula>$C16=4</formula>
    </cfRule>
    <cfRule type="expression" dxfId="11" priority="5">
      <formula>$C16=9</formula>
    </cfRule>
  </conditionalFormatting>
  <conditionalFormatting sqref="H16">
    <cfRule type="expression" dxfId="10" priority="3">
      <formula>$J16=1</formula>
    </cfRule>
  </conditionalFormatting>
  <conditionalFormatting sqref="H16:H18 H20:H21 H23:H28">
    <cfRule type="expression" dxfId="9" priority="2">
      <formula>$J$16=1</formula>
    </cfRule>
  </conditionalFormatting>
  <conditionalFormatting sqref="H16:H18 H20:H21 H23:H28">
    <cfRule type="expression" dxfId="8" priority="1">
      <formula>$J16=1</formula>
    </cfRule>
  </conditionalFormatting>
  <conditionalFormatting sqref="F12">
    <cfRule type="expression" dxfId="7" priority="15">
      <formula>#REF!=2</formula>
    </cfRule>
  </conditionalFormatting>
  <dataValidations count="5">
    <dataValidation type="list" allowBlank="1" showInputMessage="1" showErrorMessage="1" error="Please select a valid category. These can be found on the dropdown menu by clicking on the arrowed box to the right." sqref="B16:B28">
      <formula1>$A$39:$A$55</formula1>
    </dataValidation>
    <dataValidation allowBlank="1" showInputMessage="1" showErrorMessage="1" prompt="This is an admin field only." sqref="B37:B38"/>
    <dataValidation allowBlank="1" showInputMessage="1" showErrorMessage="1" prompt="This cell is for admin use only." sqref="B5"/>
    <dataValidation type="date" allowBlank="1" showInputMessage="1" showErrorMessage="1" error="Please enter a date between 2010 and 2050" sqref="A16:A28">
      <formula1>40179</formula1>
      <formula2>55153</formula2>
    </dataValidation>
    <dataValidation type="custom" allowBlank="1" showInputMessage="1" showErrorMessage="1" error="You cannot donate more than the total value of your claim. Please enter a total donation lower than the total claim value." sqref="H33:H36">
      <formula1>K$33=TRUE</formula1>
    </dataValidation>
  </dataValidations>
  <hyperlinks>
    <hyperlink ref="F4" r:id="rId1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304800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5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304800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6"/>
  <sheetViews>
    <sheetView topLeftCell="B1" workbookViewId="0">
      <selection activeCell="B2" sqref="B2:H2"/>
    </sheetView>
  </sheetViews>
  <sheetFormatPr defaultColWidth="8.85546875" defaultRowHeight="15" x14ac:dyDescent="0.25"/>
  <cols>
    <col min="1" max="1" width="15.7109375" customWidth="1"/>
    <col min="2" max="2" width="30.7109375" bestFit="1" customWidth="1"/>
    <col min="3" max="3" width="20.7109375" customWidth="1"/>
    <col min="4" max="5" width="16.42578125" bestFit="1" customWidth="1"/>
    <col min="6" max="6" width="24" customWidth="1"/>
    <col min="7" max="7" width="18.5703125" customWidth="1"/>
    <col min="8" max="8" width="16.42578125" customWidth="1"/>
  </cols>
  <sheetData>
    <row r="1" spans="1:12" x14ac:dyDescent="0.25">
      <c r="A1" s="12" t="s">
        <v>43</v>
      </c>
      <c r="B1" s="12" t="s">
        <v>17</v>
      </c>
      <c r="C1" s="12" t="s">
        <v>10</v>
      </c>
      <c r="D1" s="12" t="s">
        <v>9</v>
      </c>
      <c r="E1" s="12" t="s">
        <v>11</v>
      </c>
      <c r="F1" s="12" t="s">
        <v>19</v>
      </c>
      <c r="G1" s="12" t="s">
        <v>16</v>
      </c>
      <c r="H1" s="12" t="s">
        <v>56</v>
      </c>
    </row>
    <row r="2" spans="1:12" x14ac:dyDescent="0.25">
      <c r="A2" t="str">
        <f>CONCATENATE('Enter claim information here'!B7," ",'Enter claim information here'!B8)</f>
        <v xml:space="preserve"> </v>
      </c>
      <c r="B2" s="20">
        <f>Menus!S20</f>
        <v>0</v>
      </c>
      <c r="C2" s="20">
        <f>Menus!T20</f>
        <v>0</v>
      </c>
      <c r="D2" s="20">
        <f>Menus!U20</f>
        <v>0</v>
      </c>
      <c r="E2" s="20">
        <f>Menus!V20</f>
        <v>0</v>
      </c>
      <c r="F2" s="20">
        <f>Menus!W20</f>
        <v>0</v>
      </c>
      <c r="G2" s="20">
        <f>Menus!X20</f>
        <v>0</v>
      </c>
      <c r="H2" s="72">
        <f>SUM(H11:H14)</f>
        <v>0</v>
      </c>
    </row>
    <row r="3" spans="1:12" ht="15.75" thickBot="1" x14ac:dyDescent="0.3"/>
    <row r="4" spans="1:12" x14ac:dyDescent="0.25">
      <c r="A4" t="s">
        <v>43</v>
      </c>
      <c r="B4" t="str">
        <f>CONCATENATE('Enter claim information here'!B7," ",'Enter claim information here'!B8)</f>
        <v xml:space="preserve"> </v>
      </c>
      <c r="H4" t="s">
        <v>31</v>
      </c>
      <c r="I4" s="66" t="s">
        <v>85</v>
      </c>
      <c r="J4" s="67"/>
      <c r="K4" s="67"/>
      <c r="L4" s="68"/>
    </row>
    <row r="5" spans="1:12" ht="15.75" thickBot="1" x14ac:dyDescent="0.3">
      <c r="A5" t="s">
        <v>48</v>
      </c>
      <c r="B5">
        <f>'Enter claim information here'!B9</f>
        <v>0</v>
      </c>
      <c r="I5" s="69" t="s">
        <v>81</v>
      </c>
      <c r="J5" s="70"/>
      <c r="K5" s="70"/>
      <c r="L5" s="71"/>
    </row>
    <row r="6" spans="1:12" x14ac:dyDescent="0.25">
      <c r="A6" s="22"/>
      <c r="B6" s="22"/>
      <c r="C6" s="22"/>
      <c r="D6" s="22" t="str">
        <f>'Enter claim information here'!G14</f>
        <v>Rcpt</v>
      </c>
      <c r="E6" s="22" t="str">
        <f>'Enter claim information here'!I14</f>
        <v>Amount</v>
      </c>
    </row>
    <row r="7" spans="1:12" x14ac:dyDescent="0.25">
      <c r="A7" s="22" t="str">
        <f>'Enter claim information here'!A15</f>
        <v>Date of expense</v>
      </c>
      <c r="B7" s="22" t="s">
        <v>6</v>
      </c>
      <c r="C7" s="22" t="str">
        <f>'Enter claim information here'!F15</f>
        <v>Details</v>
      </c>
      <c r="D7" s="22" t="str">
        <f>'Enter claim information here'!G15</f>
        <v>No.</v>
      </c>
      <c r="E7" s="22" t="str">
        <f>'Enter claim information here'!I15</f>
        <v>verified</v>
      </c>
    </row>
    <row r="8" spans="1:12" x14ac:dyDescent="0.25">
      <c r="A8" s="23" t="str">
        <f>IF('Enter claim information here'!A16="","",'Enter claim information here'!A16)</f>
        <v/>
      </c>
      <c r="B8">
        <f>'Enter claim information here'!B16</f>
        <v>0</v>
      </c>
      <c r="C8">
        <f>'Enter claim information here'!F16</f>
        <v>0</v>
      </c>
      <c r="D8">
        <f>'Enter claim information here'!G16</f>
        <v>1</v>
      </c>
      <c r="E8" s="20">
        <f>'Enter claim information here'!I16</f>
        <v>0</v>
      </c>
    </row>
    <row r="9" spans="1:12" x14ac:dyDescent="0.25">
      <c r="A9" s="23" t="str">
        <f>IF('Enter claim information here'!A17="","",'Enter claim information here'!A17)</f>
        <v/>
      </c>
      <c r="B9">
        <f>'Enter claim information here'!B17</f>
        <v>0</v>
      </c>
      <c r="C9">
        <f>'Enter claim information here'!F17</f>
        <v>0</v>
      </c>
      <c r="D9">
        <f>'Enter claim information here'!G17</f>
        <v>2</v>
      </c>
      <c r="E9" s="20">
        <f>'Enter claim information here'!I17</f>
        <v>0</v>
      </c>
    </row>
    <row r="10" spans="1:12" x14ac:dyDescent="0.25">
      <c r="A10" s="23" t="str">
        <f>IF('Enter claim information here'!A18="","",'Enter claim information here'!A18)</f>
        <v/>
      </c>
      <c r="B10">
        <f>'Enter claim information here'!B18</f>
        <v>0</v>
      </c>
      <c r="C10">
        <f>'Enter claim information here'!F18</f>
        <v>0</v>
      </c>
      <c r="D10">
        <f>'Enter claim information here'!G18</f>
        <v>3</v>
      </c>
      <c r="E10" s="20">
        <f>'Enter claim information here'!I18</f>
        <v>0</v>
      </c>
      <c r="H10" t="s">
        <v>56</v>
      </c>
    </row>
    <row r="11" spans="1:12" x14ac:dyDescent="0.25">
      <c r="A11" s="23" t="str">
        <f>IF('Enter claim information here'!A19="","",'Enter claim information here'!A19)</f>
        <v/>
      </c>
      <c r="B11">
        <f>'Enter claim information here'!B19</f>
        <v>0</v>
      </c>
      <c r="C11">
        <f>'Enter claim information here'!F19</f>
        <v>0</v>
      </c>
      <c r="D11">
        <f>'Enter claim information here'!G19</f>
        <v>4</v>
      </c>
      <c r="E11" s="20">
        <f>'Enter claim information here'!I19</f>
        <v>0</v>
      </c>
      <c r="H11" s="10">
        <f>'Enter claim information here'!H33</f>
        <v>0</v>
      </c>
      <c r="I11" s="10" t="str">
        <f>'Enter claim information here'!I33</f>
        <v>Kendo</v>
      </c>
    </row>
    <row r="12" spans="1:12" x14ac:dyDescent="0.25">
      <c r="A12" s="23" t="str">
        <f>IF('Enter claim information here'!A20="","",'Enter claim information here'!A20)</f>
        <v/>
      </c>
      <c r="B12">
        <f>'Enter claim information here'!B20</f>
        <v>0</v>
      </c>
      <c r="C12">
        <f>'Enter claim information here'!F20</f>
        <v>0</v>
      </c>
      <c r="D12">
        <f>'Enter claim information here'!G20</f>
        <v>5</v>
      </c>
      <c r="E12" s="20">
        <f>'Enter claim information here'!I20</f>
        <v>0</v>
      </c>
      <c r="H12" s="10">
        <f>'Enter claim information here'!H34</f>
        <v>0</v>
      </c>
      <c r="I12" s="10" t="str">
        <f>'Enter claim information here'!I34</f>
        <v>Iaido</v>
      </c>
    </row>
    <row r="13" spans="1:12" x14ac:dyDescent="0.25">
      <c r="A13" s="23" t="str">
        <f>IF('Enter claim information here'!A21="","",'Enter claim information here'!A21)</f>
        <v/>
      </c>
      <c r="B13">
        <f>'Enter claim information here'!B21</f>
        <v>0</v>
      </c>
      <c r="C13">
        <f>'Enter claim information here'!F21</f>
        <v>0</v>
      </c>
      <c r="D13">
        <f>'Enter claim information here'!G21</f>
        <v>6</v>
      </c>
      <c r="E13" s="20">
        <f>'Enter claim information here'!I21</f>
        <v>0</v>
      </c>
      <c r="H13" s="10">
        <f>'Enter claim information here'!H35</f>
        <v>0</v>
      </c>
      <c r="I13" s="10" t="str">
        <f>'Enter claim information here'!I35</f>
        <v>Jodo</v>
      </c>
    </row>
    <row r="14" spans="1:12" x14ac:dyDescent="0.25">
      <c r="A14" s="23" t="str">
        <f>IF('Enter claim information here'!A22="","",'Enter claim information here'!A22)</f>
        <v/>
      </c>
      <c r="B14">
        <f>'Enter claim information here'!B22</f>
        <v>0</v>
      </c>
      <c r="C14">
        <f>'Enter claim information here'!F22</f>
        <v>0</v>
      </c>
      <c r="D14">
        <f>'Enter claim information here'!G22</f>
        <v>7</v>
      </c>
      <c r="E14" s="20">
        <f>'Enter claim information here'!I22</f>
        <v>0</v>
      </c>
      <c r="H14" s="10">
        <f>'Enter claim information here'!H36</f>
        <v>0</v>
      </c>
      <c r="I14" s="10" t="str">
        <f>'Enter claim information here'!I36</f>
        <v>NC</v>
      </c>
    </row>
    <row r="15" spans="1:12" x14ac:dyDescent="0.25">
      <c r="A15" s="23" t="str">
        <f>IF('Enter claim information here'!A23="","",'Enter claim information here'!A23)</f>
        <v/>
      </c>
      <c r="B15">
        <f>'Enter claim information here'!B23</f>
        <v>0</v>
      </c>
      <c r="C15">
        <f>'Enter claim information here'!F23</f>
        <v>0</v>
      </c>
      <c r="D15">
        <f>'Enter claim information here'!G23</f>
        <v>8</v>
      </c>
      <c r="E15" s="20">
        <f>'Enter claim information here'!I23</f>
        <v>0</v>
      </c>
    </row>
    <row r="16" spans="1:12" x14ac:dyDescent="0.25">
      <c r="A16" s="23" t="str">
        <f>IF('Enter claim information here'!A24="","",'Enter claim information here'!A24)</f>
        <v/>
      </c>
      <c r="B16">
        <f>'Enter claim information here'!B24</f>
        <v>0</v>
      </c>
      <c r="C16">
        <f>'Enter claim information here'!F24</f>
        <v>0</v>
      </c>
      <c r="D16">
        <f>'Enter claim information here'!G24</f>
        <v>9</v>
      </c>
      <c r="E16" s="20">
        <f>'Enter claim information here'!I24</f>
        <v>0</v>
      </c>
    </row>
    <row r="17" spans="1:5" x14ac:dyDescent="0.25">
      <c r="A17" s="23" t="str">
        <f>IF('Enter claim information here'!A25="","",'Enter claim information here'!A25)</f>
        <v/>
      </c>
      <c r="B17">
        <f>'Enter claim information here'!B25</f>
        <v>0</v>
      </c>
      <c r="C17">
        <f>'Enter claim information here'!F25</f>
        <v>0</v>
      </c>
      <c r="D17">
        <f>'Enter claim information here'!G25</f>
        <v>10</v>
      </c>
      <c r="E17" s="20">
        <f>'Enter claim information here'!I25</f>
        <v>0</v>
      </c>
    </row>
    <row r="18" spans="1:5" x14ac:dyDescent="0.25">
      <c r="A18" s="23" t="str">
        <f>IF('Enter claim information here'!A26="","",'Enter claim information here'!A26)</f>
        <v/>
      </c>
      <c r="B18">
        <f>'Enter claim information here'!B26</f>
        <v>0</v>
      </c>
      <c r="C18">
        <f>'Enter claim information here'!F26</f>
        <v>0</v>
      </c>
      <c r="D18">
        <f>'Enter claim information here'!G26</f>
        <v>11</v>
      </c>
      <c r="E18" s="20">
        <f>'Enter claim information here'!I26</f>
        <v>0</v>
      </c>
    </row>
    <row r="19" spans="1:5" x14ac:dyDescent="0.25">
      <c r="A19" s="23" t="str">
        <f>IF('Enter claim information here'!A27="","",'Enter claim information here'!A27)</f>
        <v/>
      </c>
      <c r="B19">
        <f>'Enter claim information here'!B27</f>
        <v>0</v>
      </c>
      <c r="C19">
        <f>'Enter claim information here'!F27</f>
        <v>0</v>
      </c>
      <c r="D19">
        <f>'Enter claim information here'!G27</f>
        <v>12</v>
      </c>
      <c r="E19" s="20">
        <f>'Enter claim information here'!I27</f>
        <v>0</v>
      </c>
    </row>
    <row r="20" spans="1:5" x14ac:dyDescent="0.25">
      <c r="A20" s="23" t="str">
        <f>IF('Enter claim information here'!A28="","",'Enter claim information here'!A28)</f>
        <v/>
      </c>
      <c r="B20">
        <f>'Enter claim information here'!B28</f>
        <v>0</v>
      </c>
      <c r="C20">
        <f>'Enter claim information here'!F28</f>
        <v>0</v>
      </c>
      <c r="D20">
        <f>'Enter claim information here'!G28</f>
        <v>13</v>
      </c>
      <c r="E20" s="20">
        <f>'Enter claim information here'!I28</f>
        <v>0</v>
      </c>
    </row>
    <row r="22" spans="1:5" x14ac:dyDescent="0.25">
      <c r="D22" t="s">
        <v>39</v>
      </c>
      <c r="E22" s="20">
        <f>SUM(E8:E21)</f>
        <v>0</v>
      </c>
    </row>
    <row r="24" spans="1:5" x14ac:dyDescent="0.25">
      <c r="A24" t="str">
        <f>'Enter claim information here'!A37</f>
        <v>1st Approver</v>
      </c>
      <c r="B24" s="24">
        <f>'Enter claim information here'!B37</f>
        <v>0</v>
      </c>
    </row>
    <row r="25" spans="1:5" x14ac:dyDescent="0.25">
      <c r="A25" t="str">
        <f>'Enter claim information here'!A38</f>
        <v>2nd Approver</v>
      </c>
      <c r="B25" s="24">
        <f>'Enter claim information here'!B38</f>
        <v>0</v>
      </c>
    </row>
    <row r="26" spans="1:5" x14ac:dyDescent="0.25">
      <c r="A26" t="str">
        <f>'Enter claim information here'!A5</f>
        <v>Tracking No.</v>
      </c>
      <c r="B26" s="24">
        <f>'Enter claim information here'!B5</f>
        <v>0</v>
      </c>
    </row>
  </sheetData>
  <phoneticPr fontId="10"/>
  <pageMargins left="0.7" right="0.7" top="0.75" bottom="0.75" header="0.3" footer="0.3"/>
  <pageSetup paperSize="9" orientation="portrait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61"/>
  <sheetViews>
    <sheetView workbookViewId="0">
      <selection activeCell="A2" sqref="A2"/>
    </sheetView>
  </sheetViews>
  <sheetFormatPr defaultColWidth="8.85546875" defaultRowHeight="15" x14ac:dyDescent="0.25"/>
  <cols>
    <col min="1" max="1" width="14.42578125" style="2" customWidth="1"/>
    <col min="2" max="2" width="29.7109375" style="2" customWidth="1"/>
    <col min="3" max="3" width="4" style="2" hidden="1" customWidth="1"/>
    <col min="4" max="4" width="22" style="2" customWidth="1"/>
    <col min="5" max="7" width="9.140625" style="2" hidden="1" customWidth="1"/>
    <col min="8" max="8" width="0.85546875" style="2" hidden="1" customWidth="1"/>
    <col min="9" max="10" width="9.140625" style="2" hidden="1" customWidth="1"/>
    <col min="11" max="11" width="7" style="2" customWidth="1"/>
    <col min="12" max="12" width="42.140625" style="2" customWidth="1"/>
    <col min="13" max="13" width="6.85546875" style="2" customWidth="1"/>
    <col min="14" max="15" width="9.140625" style="2" hidden="1" customWidth="1"/>
    <col min="16" max="16" width="10.42578125" style="2" customWidth="1"/>
    <col min="17" max="17" width="11.42578125" style="2" customWidth="1"/>
    <col min="18" max="18" width="5.42578125" style="2" customWidth="1"/>
    <col min="19" max="16384" width="8.85546875" style="2"/>
  </cols>
  <sheetData>
    <row r="1" spans="1:17" ht="36" x14ac:dyDescent="0.55000000000000004">
      <c r="A1" s="27" t="str">
        <f>IF('Enter claim information here'!A1="","",'Enter claim information here'!A1)</f>
        <v>Expenses claim form</v>
      </c>
      <c r="C1" s="2" t="str">
        <f>IF('Enter claim information here'!C1="","",'Enter claim information here'!C1)</f>
        <v/>
      </c>
      <c r="E1" s="2" t="e">
        <f>IF('Enter claim information here'!#REF!="","",'Enter claim information here'!#REF!)</f>
        <v>#REF!</v>
      </c>
      <c r="F1" s="2" t="e">
        <f>IF('Enter claim information here'!#REF!="","",'Enter claim information here'!#REF!)</f>
        <v>#REF!</v>
      </c>
      <c r="G1" s="2" t="e">
        <f>IF('Enter claim information here'!#REF!="","",'Enter claim information here'!#REF!)</f>
        <v>#REF!</v>
      </c>
      <c r="H1" s="2" t="e">
        <f>IF('Enter claim information here'!#REF!="","",'Enter claim information here'!#REF!)</f>
        <v>#REF!</v>
      </c>
      <c r="I1" s="2" t="e">
        <f>IF('Enter claim information here'!#REF!="","",'Enter claim information here'!#REF!)</f>
        <v>#REF!</v>
      </c>
      <c r="J1" s="2" t="e">
        <f>IF('Enter claim information here'!#REF!="","",'Enter claim information here'!#REF!)</f>
        <v>#REF!</v>
      </c>
      <c r="K1" s="59" t="s">
        <v>0</v>
      </c>
      <c r="N1" s="2" t="e">
        <f>IF('Enter claim information here'!#REF!="","",'Enter claim information here'!#REF!)</f>
        <v>#REF!</v>
      </c>
      <c r="O1" s="2" t="e">
        <f>IF('Enter claim information here'!#REF!="","",'Enter claim information here'!#REF!)</f>
        <v>#REF!</v>
      </c>
      <c r="Q1" s="60"/>
    </row>
    <row r="2" spans="1:17" ht="15.75" thickBot="1" x14ac:dyDescent="0.3">
      <c r="A2" s="2" t="str">
        <f>IF('Enter claim information here'!A2="","",'Enter claim information here'!A2)</f>
        <v/>
      </c>
      <c r="B2" s="2" t="str">
        <f>IF('Enter claim information here'!B2="","",'Enter claim information here'!B2)</f>
        <v/>
      </c>
      <c r="C2" s="2" t="str">
        <f>IF('Enter claim information here'!C2="","",'Enter claim information here'!C2)</f>
        <v/>
      </c>
      <c r="D2" s="2" t="str">
        <f>IF('Enter claim information here'!D2="","",'Enter claim information here'!D2)</f>
        <v/>
      </c>
      <c r="E2" s="2" t="e">
        <f>IF('Enter claim information here'!#REF!="","",'Enter claim information here'!#REF!)</f>
        <v>#REF!</v>
      </c>
      <c r="F2" s="2" t="e">
        <f>IF('Enter claim information here'!#REF!="","",'Enter claim information here'!#REF!)</f>
        <v>#REF!</v>
      </c>
      <c r="G2" s="2" t="e">
        <f>IF('Enter claim information here'!#REF!="","",'Enter claim information here'!#REF!)</f>
        <v>#REF!</v>
      </c>
      <c r="H2" s="2" t="e">
        <f>IF('Enter claim information here'!#REF!="","",'Enter claim information here'!#REF!)</f>
        <v>#REF!</v>
      </c>
      <c r="I2" s="2" t="e">
        <f>IF('Enter claim information here'!#REF!="","",'Enter claim information here'!#REF!)</f>
        <v>#REF!</v>
      </c>
      <c r="J2" s="2" t="e">
        <f>IF('Enter claim information here'!#REF!="","",'Enter claim information here'!#REF!)</f>
        <v>#REF!</v>
      </c>
      <c r="K2" s="2" t="str">
        <f>IF('Enter claim information here'!E2="","",'Enter claim information here'!E2)</f>
        <v/>
      </c>
      <c r="L2" s="2" t="str">
        <f>IF('Enter claim information here'!F2="","",'Enter claim information here'!F2)</f>
        <v/>
      </c>
      <c r="M2" s="2" t="str">
        <f>IF('Enter claim information here'!G2="","",'Enter claim information here'!G2)</f>
        <v/>
      </c>
      <c r="N2" s="2" t="e">
        <f>IF('Enter claim information here'!#REF!="","",'Enter claim information here'!#REF!)</f>
        <v>#REF!</v>
      </c>
      <c r="O2" s="2" t="e">
        <f>IF('Enter claim information here'!#REF!="","",'Enter claim information here'!#REF!)</f>
        <v>#REF!</v>
      </c>
    </row>
    <row r="3" spans="1:17" x14ac:dyDescent="0.25">
      <c r="A3" s="2" t="str">
        <f>IF('Enter claim information here'!A3="","",'Enter claim information here'!A3)</f>
        <v>Event Code</v>
      </c>
      <c r="B3" s="2" t="str">
        <f>IF('Enter claim information here'!B3="","",'Enter claim information here'!B3)</f>
        <v/>
      </c>
      <c r="C3" s="2" t="str">
        <f>IF('Enter claim information here'!C3="","",'Enter claim information here'!C3)</f>
        <v/>
      </c>
      <c r="D3" s="2" t="str">
        <f>IF('Enter claim information here'!D3="","",'Enter claim information here'!D3)</f>
        <v/>
      </c>
      <c r="E3" s="2" t="e">
        <f>IF('Enter claim information here'!#REF!="","",'Enter claim information here'!#REF!)</f>
        <v>#REF!</v>
      </c>
      <c r="F3" s="2" t="e">
        <f>IF('Enter claim information here'!#REF!="","",'Enter claim information here'!#REF!)</f>
        <v>#REF!</v>
      </c>
      <c r="G3" s="2" t="e">
        <f>IF('Enter claim information here'!#REF!="","",'Enter claim information here'!#REF!)</f>
        <v>#REF!</v>
      </c>
      <c r="H3" s="2" t="e">
        <f>IF('Enter claim information here'!#REF!="","",'Enter claim information here'!#REF!)</f>
        <v>#REF!</v>
      </c>
      <c r="I3" s="2" t="e">
        <f>IF('Enter claim information here'!#REF!="","",'Enter claim information here'!#REF!)</f>
        <v>#REF!</v>
      </c>
      <c r="J3" s="2" t="e">
        <f>IF('Enter claim information here'!#REF!="","",'Enter claim information here'!#REF!)</f>
        <v>#REF!</v>
      </c>
      <c r="K3" s="60" t="s">
        <v>63</v>
      </c>
      <c r="L3" s="60"/>
      <c r="N3" s="48"/>
      <c r="O3" s="49"/>
    </row>
    <row r="4" spans="1:17" ht="15.75" x14ac:dyDescent="0.25">
      <c r="A4" s="28" t="str">
        <f>IF('Enter claim information here'!A4="","",'Enter claim information here'!A4)</f>
        <v>Event Title</v>
      </c>
      <c r="B4" s="86" t="str">
        <f>IF('Enter claim information here'!B4="","",'Enter claim information here'!B4)</f>
        <v/>
      </c>
      <c r="C4" s="86" t="str">
        <f>IF('Enter claim information here'!C4="","",'Enter claim information here'!C4)</f>
        <v/>
      </c>
      <c r="D4" s="86" t="str">
        <f>IF('Enter claim information here'!D4="","",'Enter claim information here'!D4)</f>
        <v/>
      </c>
      <c r="E4" s="2" t="e">
        <f>IF('Enter claim information here'!#REF!="","",'Enter claim information here'!#REF!)</f>
        <v>#REF!</v>
      </c>
      <c r="F4" s="2" t="e">
        <f>IF('Enter claim information here'!#REF!="","",'Enter claim information here'!#REF!)</f>
        <v>#REF!</v>
      </c>
      <c r="G4" s="2" t="e">
        <f>IF('Enter claim information here'!#REF!="","",'Enter claim information here'!#REF!)</f>
        <v>#REF!</v>
      </c>
      <c r="H4" s="2" t="e">
        <f>IF('Enter claim information here'!#REF!="","",'Enter claim information here'!#REF!)</f>
        <v>#REF!</v>
      </c>
      <c r="I4" s="2" t="e">
        <f>IF('Enter claim information here'!#REF!="","",'Enter claim information here'!#REF!)</f>
        <v>#REF!</v>
      </c>
      <c r="J4" s="2" t="e">
        <f>IF('Enter claim information here'!#REF!="","",'Enter claim information here'!#REF!)</f>
        <v>#REF!</v>
      </c>
      <c r="K4" s="61" t="s">
        <v>64</v>
      </c>
      <c r="L4" s="60"/>
      <c r="N4" s="51"/>
      <c r="O4" s="52"/>
    </row>
    <row r="5" spans="1:17" x14ac:dyDescent="0.25">
      <c r="A5" s="2" t="str">
        <f>IF('Enter claim information here'!A5="","",'Enter claim information here'!A5)</f>
        <v>Tracking No.</v>
      </c>
      <c r="B5" s="29" t="str">
        <f>IF('Enter claim information here'!B5="","",'Enter claim information here'!B5)</f>
        <v/>
      </c>
      <c r="C5" s="2" t="str">
        <f>IF('Enter claim information here'!C5="","",'Enter claim information here'!C5)</f>
        <v/>
      </c>
      <c r="D5" s="2" t="str">
        <f>IF('Enter claim information here'!D5="","",'Enter claim information here'!D5)</f>
        <v/>
      </c>
      <c r="E5" s="2" t="e">
        <f>IF('Enter claim information here'!#REF!="","",'Enter claim information here'!#REF!)</f>
        <v>#REF!</v>
      </c>
      <c r="F5" s="2" t="e">
        <f>IF('Enter claim information here'!#REF!="","",'Enter claim information here'!#REF!)</f>
        <v>#REF!</v>
      </c>
      <c r="G5" s="2" t="e">
        <f>IF('Enter claim information here'!#REF!="","",'Enter claim information here'!#REF!)</f>
        <v>#REF!</v>
      </c>
      <c r="H5" s="2" t="e">
        <f>IF('Enter claim information here'!#REF!="","",'Enter claim information here'!#REF!)</f>
        <v>#REF!</v>
      </c>
      <c r="I5" s="2" t="e">
        <f>IF('Enter claim information here'!#REF!="","",'Enter claim information here'!#REF!)</f>
        <v>#REF!</v>
      </c>
      <c r="J5" s="2" t="e">
        <f>IF('Enter claim information here'!#REF!="","",'Enter claim information here'!#REF!)</f>
        <v>#REF!</v>
      </c>
      <c r="K5" s="60" t="s">
        <v>65</v>
      </c>
      <c r="L5" s="60"/>
      <c r="N5" s="51"/>
      <c r="O5" s="52"/>
    </row>
    <row r="6" spans="1:17" x14ac:dyDescent="0.25">
      <c r="A6" s="2" t="str">
        <f>IF('Enter claim information here'!A6="","",'Enter claim information here'!A6)</f>
        <v/>
      </c>
      <c r="B6" s="2" t="str">
        <f>IF('Enter claim information here'!B6="","",'Enter claim information here'!B6)</f>
        <v/>
      </c>
      <c r="C6" s="2" t="str">
        <f>IF('Enter claim information here'!C6="","",'Enter claim information here'!C6)</f>
        <v/>
      </c>
      <c r="D6" s="2" t="str">
        <f>IF('Enter claim information here'!D6="","",'Enter claim information here'!D6)</f>
        <v/>
      </c>
      <c r="E6" s="2" t="e">
        <f>IF('Enter claim information here'!#REF!="","",'Enter claim information here'!#REF!)</f>
        <v>#REF!</v>
      </c>
      <c r="F6" s="2" t="e">
        <f>IF('Enter claim information here'!#REF!="","",'Enter claim information here'!#REF!)</f>
        <v>#REF!</v>
      </c>
      <c r="G6" s="2" t="e">
        <f>IF('Enter claim information here'!#REF!="","",'Enter claim information here'!#REF!)</f>
        <v>#REF!</v>
      </c>
      <c r="H6" s="2" t="e">
        <f>IF('Enter claim information here'!#REF!="","",'Enter claim information here'!#REF!)</f>
        <v>#REF!</v>
      </c>
      <c r="I6" s="2" t="e">
        <f>IF('Enter claim information here'!#REF!="","",'Enter claim information here'!#REF!)</f>
        <v>#REF!</v>
      </c>
      <c r="J6" s="2" t="e">
        <f>IF('Enter claim information here'!#REF!="","",'Enter claim information here'!#REF!)</f>
        <v>#REF!</v>
      </c>
      <c r="K6" s="60"/>
      <c r="L6" s="60"/>
      <c r="N6" s="51"/>
      <c r="O6" s="52"/>
    </row>
    <row r="7" spans="1:17" x14ac:dyDescent="0.25">
      <c r="A7" s="2" t="str">
        <f>IF('Enter claim information here'!A7="","",'Enter claim information here'!A7)</f>
        <v>First Name</v>
      </c>
      <c r="B7" s="2" t="str">
        <f>IF('Enter claim information here'!B7="","",'Enter claim information here'!B7)</f>
        <v/>
      </c>
      <c r="C7" s="2" t="str">
        <f>IF('Enter claim information here'!C7="","",'Enter claim information here'!C7)</f>
        <v/>
      </c>
      <c r="D7" s="2" t="str">
        <f>IF('Enter claim information here'!D7="","",'Enter claim information here'!D7)</f>
        <v/>
      </c>
      <c r="E7" s="2" t="e">
        <f>IF('Enter claim information here'!#REF!="","",'Enter claim information here'!#REF!)</f>
        <v>#REF!</v>
      </c>
      <c r="F7" s="2" t="e">
        <f>IF('Enter claim information here'!#REF!="","",'Enter claim information here'!#REF!)</f>
        <v>#REF!</v>
      </c>
      <c r="G7" s="2" t="e">
        <f>IF('Enter claim information here'!#REF!="","",'Enter claim information here'!#REF!)</f>
        <v>#REF!</v>
      </c>
      <c r="H7" s="2" t="e">
        <f>IF('Enter claim information here'!#REF!="","",'Enter claim information here'!#REF!)</f>
        <v>#REF!</v>
      </c>
      <c r="I7" s="2" t="e">
        <f>IF('Enter claim information here'!#REF!="","",'Enter claim information here'!#REF!)</f>
        <v>#REF!</v>
      </c>
      <c r="J7" s="2" t="e">
        <f>IF('Enter claim information here'!#REF!="","",'Enter claim information here'!#REF!)</f>
        <v>#REF!</v>
      </c>
      <c r="K7" s="60" t="s">
        <v>66</v>
      </c>
      <c r="L7" s="60"/>
      <c r="N7" s="51"/>
      <c r="O7" s="52"/>
    </row>
    <row r="8" spans="1:17" x14ac:dyDescent="0.25">
      <c r="A8" s="2" t="str">
        <f>IF('Enter claim information here'!A8="","",'Enter claim information here'!A8)</f>
        <v>Family Name</v>
      </c>
      <c r="B8" s="2" t="str">
        <f>IF('Enter claim information here'!B8="","",'Enter claim information here'!B8)</f>
        <v/>
      </c>
      <c r="C8" s="2" t="str">
        <f>IF('Enter claim information here'!C8="","",'Enter claim information here'!C8)</f>
        <v/>
      </c>
      <c r="D8" s="2" t="str">
        <f>IF('Enter claim information here'!D8="","",'Enter claim information here'!D8)</f>
        <v/>
      </c>
      <c r="E8" s="2" t="e">
        <f>IF('Enter claim information here'!#REF!="","",'Enter claim information here'!#REF!)</f>
        <v>#REF!</v>
      </c>
      <c r="F8" s="2" t="e">
        <f>IF('Enter claim information here'!#REF!="","",'Enter claim information here'!#REF!)</f>
        <v>#REF!</v>
      </c>
      <c r="G8" s="2" t="e">
        <f>IF('Enter claim information here'!#REF!="","",'Enter claim information here'!#REF!)</f>
        <v>#REF!</v>
      </c>
      <c r="H8" s="2" t="e">
        <f>IF('Enter claim information here'!#REF!="","",'Enter claim information here'!#REF!)</f>
        <v>#REF!</v>
      </c>
      <c r="I8" s="2" t="e">
        <f>IF('Enter claim information here'!#REF!="","",'Enter claim information here'!#REF!)</f>
        <v>#REF!</v>
      </c>
      <c r="J8" s="2" t="e">
        <f>IF('Enter claim information here'!#REF!="","",'Enter claim information here'!#REF!)</f>
        <v>#REF!</v>
      </c>
      <c r="K8" s="60" t="s">
        <v>67</v>
      </c>
      <c r="L8" s="60"/>
      <c r="N8" s="51"/>
      <c r="O8" s="52"/>
    </row>
    <row r="9" spans="1:17" ht="15.75" thickBot="1" x14ac:dyDescent="0.3">
      <c r="A9" s="2" t="str">
        <f>IF('Enter claim information here'!A9="","",'Enter claim information here'!A9)</f>
        <v>BKA Number</v>
      </c>
      <c r="B9" s="2" t="str">
        <f>IF('Enter claim information here'!B9="","",'Enter claim information here'!B9)</f>
        <v/>
      </c>
      <c r="C9" s="2" t="str">
        <f>IF('Enter claim information here'!C9="","",'Enter claim information here'!C9)</f>
        <v/>
      </c>
      <c r="D9" s="2" t="str">
        <f>IF('Enter claim information here'!D9="","",'Enter claim information here'!D9)</f>
        <v/>
      </c>
      <c r="E9" s="2" t="e">
        <f>IF('Enter claim information here'!#REF!="","",'Enter claim information here'!#REF!)</f>
        <v>#REF!</v>
      </c>
      <c r="F9" s="2" t="e">
        <f>IF('Enter claim information here'!#REF!="","",'Enter claim information here'!#REF!)</f>
        <v>#REF!</v>
      </c>
      <c r="G9" s="2" t="e">
        <f>IF('Enter claim information here'!#REF!="","",'Enter claim information here'!#REF!)</f>
        <v>#REF!</v>
      </c>
      <c r="H9" s="2" t="e">
        <f>IF('Enter claim information here'!#REF!="","",'Enter claim information here'!#REF!)</f>
        <v>#REF!</v>
      </c>
      <c r="I9" s="2" t="e">
        <f>IF('Enter claim information here'!#REF!="","",'Enter claim information here'!#REF!)</f>
        <v>#REF!</v>
      </c>
      <c r="J9" s="2" t="e">
        <f>IF('Enter claim information here'!#REF!="","",'Enter claim information here'!#REF!)</f>
        <v>#REF!</v>
      </c>
      <c r="K9" s="60" t="s">
        <v>68</v>
      </c>
      <c r="L9" s="60"/>
      <c r="N9" s="55"/>
      <c r="O9" s="56"/>
    </row>
    <row r="10" spans="1:17" x14ac:dyDescent="0.25">
      <c r="A10" s="2" t="str">
        <f>IF('Enter claim information here'!A10="","",'Enter claim information here'!A10)</f>
        <v/>
      </c>
      <c r="B10" s="2" t="str">
        <f>IF('Enter claim information here'!B10="","",'Enter claim information here'!B10)</f>
        <v/>
      </c>
      <c r="C10" s="2" t="str">
        <f>IF('Enter claim information here'!C10="","",'Enter claim information here'!C10)</f>
        <v/>
      </c>
      <c r="D10" s="2" t="str">
        <f>IF('Enter claim information here'!D10="","",'Enter claim information here'!D10)</f>
        <v/>
      </c>
      <c r="E10" s="2" t="e">
        <f>IF('Enter claim information here'!#REF!="","",'Enter claim information here'!#REF!)</f>
        <v>#REF!</v>
      </c>
      <c r="F10" s="2" t="e">
        <f>IF('Enter claim information here'!#REF!="","",'Enter claim information here'!#REF!)</f>
        <v>#REF!</v>
      </c>
      <c r="G10" s="2" t="e">
        <f>IF('Enter claim information here'!#REF!="","",'Enter claim information here'!#REF!)</f>
        <v>#REF!</v>
      </c>
      <c r="H10" s="2" t="e">
        <f>IF('Enter claim information here'!#REF!="","",'Enter claim information here'!#REF!)</f>
        <v>#REF!</v>
      </c>
      <c r="I10" s="2" t="e">
        <f>IF('Enter claim information here'!#REF!="","",'Enter claim information here'!#REF!)</f>
        <v>#REF!</v>
      </c>
      <c r="J10" s="2" t="e">
        <f>IF('Enter claim information here'!#REF!="","",'Enter claim information here'!#REF!)</f>
        <v>#REF!</v>
      </c>
      <c r="K10" s="2" t="str">
        <f>IF('Enter claim information here'!E10="","",'Enter claim information here'!E10)</f>
        <v/>
      </c>
      <c r="L10" s="2" t="str">
        <f>IF('Enter claim information here'!F10="","",'Enter claim information here'!F10)</f>
        <v xml:space="preserve">Please advise the treasurer of any changes. </v>
      </c>
      <c r="M10" s="2" t="str">
        <f>IF('Enter claim information here'!G10="","",'Enter claim information here'!G10)</f>
        <v/>
      </c>
      <c r="N10" s="2" t="e">
        <f>IF('Enter claim information here'!#REF!="","",'Enter claim information here'!#REF!)</f>
        <v>#REF!</v>
      </c>
      <c r="O10" s="2" t="e">
        <f>IF('Enter claim information here'!#REF!="","",'Enter claim information here'!#REF!)</f>
        <v>#REF!</v>
      </c>
      <c r="P10" s="2" t="str">
        <f>IF('Enter claim information here'!H10="","",'Enter claim information here'!H10)</f>
        <v/>
      </c>
      <c r="Q10" s="2" t="str">
        <f>IF('Enter claim information here'!I10="","",'Enter claim information here'!I10)</f>
        <v/>
      </c>
    </row>
    <row r="11" spans="1:17" x14ac:dyDescent="0.25">
      <c r="A11" s="2" t="str">
        <f>IF('Enter claim information here'!A14="","",'Enter claim information here'!A14)</f>
        <v/>
      </c>
      <c r="B11" s="2" t="str">
        <f>IF('Enter claim information here'!B14="","",'Enter claim information here'!B14)</f>
        <v/>
      </c>
      <c r="C11" s="2" t="str">
        <f>IF('Enter claim information here'!C14="","",'Enter claim information here'!C14)</f>
        <v/>
      </c>
      <c r="D11" s="2" t="str">
        <f>IF('Enter claim information here'!D14="","",'Enter claim information here'!D14)</f>
        <v/>
      </c>
      <c r="E11" s="2" t="e">
        <f>IF('Enter claim information here'!#REF!="","",'Enter claim information here'!#REF!)</f>
        <v>#REF!</v>
      </c>
      <c r="F11" s="2" t="e">
        <f>IF('Enter claim information here'!#REF!="","",'Enter claim information here'!#REF!)</f>
        <v>#REF!</v>
      </c>
      <c r="G11" s="2" t="e">
        <f>IF('Enter claim information here'!#REF!="","",'Enter claim information here'!#REF!)</f>
        <v>#REF!</v>
      </c>
      <c r="H11" s="2" t="e">
        <f>IF('Enter claim information here'!#REF!="","",'Enter claim information here'!#REF!)</f>
        <v>#REF!</v>
      </c>
      <c r="I11" s="2" t="e">
        <f>IF('Enter claim information here'!#REF!="","",'Enter claim information here'!#REF!)</f>
        <v>#REF!</v>
      </c>
      <c r="J11" s="2" t="e">
        <f>IF('Enter claim information here'!#REF!="","",'Enter claim information here'!#REF!)</f>
        <v>#REF!</v>
      </c>
      <c r="K11" s="2" t="str">
        <f>IF('Enter claim information here'!E14="","",'Enter claim information here'!E14)</f>
        <v/>
      </c>
      <c r="L11" s="2" t="str">
        <f>IF('Enter claim information here'!F14="","",'Enter claim information here'!F14)</f>
        <v/>
      </c>
      <c r="M11" s="30" t="str">
        <f>IF('Enter claim information here'!G14="","",'Enter claim information here'!G14)</f>
        <v>Rcpt</v>
      </c>
      <c r="N11" s="2" t="e">
        <f>IF('Enter claim information here'!#REF!="","",'Enter claim information here'!#REF!)</f>
        <v>#REF!</v>
      </c>
      <c r="O11" s="2" t="e">
        <f>IF('Enter claim information here'!#REF!="","",'Enter claim information here'!#REF!)</f>
        <v>#REF!</v>
      </c>
      <c r="P11" s="30" t="str">
        <f>IF('Enter claim information here'!H14="","",'Enter claim information here'!H14)</f>
        <v>Enter</v>
      </c>
      <c r="Q11" s="30" t="str">
        <f>IF('Enter claim information here'!I14="","",'Enter claim information here'!I14)</f>
        <v>Amount</v>
      </c>
    </row>
    <row r="12" spans="1:17" s="30" customFormat="1" x14ac:dyDescent="0.25">
      <c r="A12" s="30" t="str">
        <f>IF('Enter claim information here'!A15="","",'Enter claim information here'!A15)</f>
        <v>Date of expense</v>
      </c>
      <c r="B12" s="30" t="str">
        <f>IF('Enter claim information here'!B15="","",'Enter claim information here'!B15)</f>
        <v>Nature of expense</v>
      </c>
      <c r="C12" s="30" t="str">
        <f>IF('Enter claim information here'!C15="","",'Enter claim information here'!C15)</f>
        <v/>
      </c>
      <c r="D12" s="30" t="str">
        <f>IF('Enter claim information here'!D15="","",'Enter claim information here'!D15)</f>
        <v>Information</v>
      </c>
      <c r="E12" s="30" t="e">
        <f>IF('Enter claim information here'!#REF!="","",'Enter claim information here'!#REF!)</f>
        <v>#REF!</v>
      </c>
      <c r="F12" s="30" t="e">
        <f>IF('Enter claim information here'!#REF!="","",'Enter claim information here'!#REF!)</f>
        <v>#REF!</v>
      </c>
      <c r="G12" s="30" t="e">
        <f>IF('Enter claim information here'!#REF!="","",'Enter claim information here'!#REF!)</f>
        <v>#REF!</v>
      </c>
      <c r="H12" s="30" t="e">
        <f>IF('Enter claim information here'!#REF!="","",'Enter claim information here'!#REF!)</f>
        <v>#REF!</v>
      </c>
      <c r="I12" s="30" t="e">
        <f>IF('Enter claim information here'!#REF!="","",'Enter claim information here'!#REF!)</f>
        <v>#REF!</v>
      </c>
      <c r="J12" s="30" t="e">
        <f>IF('Enter claim information here'!#REF!="","",'Enter claim information here'!#REF!)</f>
        <v>#REF!</v>
      </c>
      <c r="K12" s="30" t="str">
        <f>IF('Enter claim information here'!E15="","",'Enter claim information here'!E15)</f>
        <v/>
      </c>
      <c r="L12" s="30" t="str">
        <f>IF('Enter claim information here'!F15="","",'Enter claim information here'!F15)</f>
        <v>Details</v>
      </c>
      <c r="M12" s="30" t="str">
        <f>IF('Enter claim information here'!G15="","",'Enter claim information here'!G15)</f>
        <v>No.</v>
      </c>
      <c r="N12" s="30" t="e">
        <f>IF('Enter claim information here'!#REF!="","",'Enter claim information here'!#REF!)</f>
        <v>#REF!</v>
      </c>
      <c r="O12" s="30" t="e">
        <f>IF('Enter claim information here'!#REF!="","",'Enter claim information here'!#REF!)</f>
        <v>#REF!</v>
      </c>
      <c r="P12" s="30" t="str">
        <f>IF('Enter claim information here'!H15="","",'Enter claim information here'!H15)</f>
        <v>Amount</v>
      </c>
      <c r="Q12" s="30" t="str">
        <f>IF('Enter claim information here'!I15="","",'Enter claim information here'!I15)</f>
        <v>verified</v>
      </c>
    </row>
    <row r="13" spans="1:17" x14ac:dyDescent="0.25">
      <c r="A13" s="33" t="str">
        <f>IF('Enter claim information here'!A16="","",'Enter claim information here'!A16)</f>
        <v/>
      </c>
      <c r="B13" s="34" t="str">
        <f>IF('Enter claim information here'!B16="","",'Enter claim information here'!B16)</f>
        <v/>
      </c>
      <c r="C13" s="34" t="str">
        <f>IF('Enter claim information here'!C16="","",'Enter claim information here'!C16)</f>
        <v/>
      </c>
      <c r="D13" s="35" t="str">
        <f>IF('Enter claim information here'!D16="","",'Enter claim information here'!D16)</f>
        <v/>
      </c>
      <c r="E13" s="34" t="e">
        <f>IF('Enter claim information here'!#REF!="","",'Enter claim information here'!#REF!)</f>
        <v>#REF!</v>
      </c>
      <c r="F13" s="34" t="e">
        <f>IF('Enter claim information here'!#REF!="","",'Enter claim information here'!#REF!)</f>
        <v>#REF!</v>
      </c>
      <c r="G13" s="34" t="e">
        <f>IF('Enter claim information here'!#REF!="","",'Enter claim information here'!#REF!)</f>
        <v>#REF!</v>
      </c>
      <c r="H13" s="34" t="e">
        <f>IF('Enter claim information here'!#REF!="","",'Enter claim information here'!#REF!)</f>
        <v>#REF!</v>
      </c>
      <c r="I13" s="34" t="e">
        <f>IF('Enter claim information here'!#REF!="","",'Enter claim information here'!#REF!)</f>
        <v>#REF!</v>
      </c>
      <c r="J13" s="34" t="e">
        <f>IF('Enter claim information here'!#REF!="","",'Enter claim information here'!#REF!)</f>
        <v>#REF!</v>
      </c>
      <c r="K13" s="36" t="str">
        <f>IF('Enter claim information here'!E16="","",'Enter claim information here'!E16)</f>
        <v/>
      </c>
      <c r="L13" s="37" t="str">
        <f>IF('Enter claim information here'!F16="","",'Enter claim information here'!F16)</f>
        <v/>
      </c>
      <c r="M13" s="38">
        <f>IF('Enter claim information here'!G16="","",'Enter claim information here'!G16)</f>
        <v>1</v>
      </c>
      <c r="N13" s="34" t="e">
        <f>IF('Enter claim information here'!#REF!="","",'Enter claim information here'!#REF!)</f>
        <v>#REF!</v>
      </c>
      <c r="O13" s="34" t="e">
        <f>IF('Enter claim information here'!#REF!="","",'Enter claim information here'!#REF!)</f>
        <v>#REF!</v>
      </c>
      <c r="P13" s="39" t="str">
        <f>IF('Enter claim information here'!H16="","",'Enter claim information here'!H16)</f>
        <v/>
      </c>
      <c r="Q13" s="39">
        <f>IF('Enter claim information here'!I16="","",'Enter claim information here'!I16)</f>
        <v>0</v>
      </c>
    </row>
    <row r="14" spans="1:17" x14ac:dyDescent="0.25">
      <c r="A14" s="33" t="str">
        <f>IF('Enter claim information here'!A17="","",'Enter claim information here'!A17)</f>
        <v/>
      </c>
      <c r="B14" s="34" t="str">
        <f>IF('Enter claim information here'!B17="","",'Enter claim information here'!B17)</f>
        <v/>
      </c>
      <c r="C14" s="34" t="str">
        <f>IF('Enter claim information here'!C17="","",'Enter claim information here'!C17)</f>
        <v/>
      </c>
      <c r="D14" s="36" t="str">
        <f>IF('Enter claim information here'!D17="","",'Enter claim information here'!D17)</f>
        <v/>
      </c>
      <c r="E14" s="34" t="e">
        <f>IF('Enter claim information here'!#REF!="","",'Enter claim information here'!#REF!)</f>
        <v>#REF!</v>
      </c>
      <c r="F14" s="34" t="e">
        <f>IF('Enter claim information here'!#REF!="","",'Enter claim information here'!#REF!)</f>
        <v>#REF!</v>
      </c>
      <c r="G14" s="34" t="e">
        <f>IF('Enter claim information here'!#REF!="","",'Enter claim information here'!#REF!)</f>
        <v>#REF!</v>
      </c>
      <c r="H14" s="34" t="e">
        <f>IF('Enter claim information here'!#REF!="","",'Enter claim information here'!#REF!)</f>
        <v>#REF!</v>
      </c>
      <c r="I14" s="34" t="e">
        <f>IF('Enter claim information here'!#REF!="","",'Enter claim information here'!#REF!)</f>
        <v>#REF!</v>
      </c>
      <c r="J14" s="34" t="e">
        <f>IF('Enter claim information here'!#REF!="","",'Enter claim information here'!#REF!)</f>
        <v>#REF!</v>
      </c>
      <c r="K14" s="36" t="str">
        <f>IF('Enter claim information here'!E17="","",'Enter claim information here'!E17)</f>
        <v/>
      </c>
      <c r="L14" s="37" t="str">
        <f>IF('Enter claim information here'!F17="","",'Enter claim information here'!F17)</f>
        <v/>
      </c>
      <c r="M14" s="38">
        <f>IF('Enter claim information here'!G17="","",'Enter claim information here'!G17)</f>
        <v>2</v>
      </c>
      <c r="N14" s="34" t="e">
        <f>IF('Enter claim information here'!#REF!="","",'Enter claim information here'!#REF!)</f>
        <v>#REF!</v>
      </c>
      <c r="O14" s="34" t="e">
        <f>IF('Enter claim information here'!#REF!="","",'Enter claim information here'!#REF!)</f>
        <v>#REF!</v>
      </c>
      <c r="P14" s="39" t="str">
        <f>IF('Enter claim information here'!H17="","",'Enter claim information here'!H17)</f>
        <v/>
      </c>
      <c r="Q14" s="39">
        <f>IF('Enter claim information here'!I17="","",'Enter claim information here'!I17)</f>
        <v>0</v>
      </c>
    </row>
    <row r="15" spans="1:17" x14ac:dyDescent="0.25">
      <c r="A15" s="33" t="str">
        <f>IF('Enter claim information here'!A18="","",'Enter claim information here'!A18)</f>
        <v/>
      </c>
      <c r="B15" s="34" t="str">
        <f>IF('Enter claim information here'!B18="","",'Enter claim information here'!B18)</f>
        <v/>
      </c>
      <c r="C15" s="34" t="str">
        <f>IF('Enter claim information here'!C18="","",'Enter claim information here'!C18)</f>
        <v/>
      </c>
      <c r="D15" s="36" t="str">
        <f>IF('Enter claim information here'!D18="","",'Enter claim information here'!D18)</f>
        <v/>
      </c>
      <c r="E15" s="34" t="e">
        <f>IF('Enter claim information here'!#REF!="","",'Enter claim information here'!#REF!)</f>
        <v>#REF!</v>
      </c>
      <c r="F15" s="34" t="e">
        <f>IF('Enter claim information here'!#REF!="","",'Enter claim information here'!#REF!)</f>
        <v>#REF!</v>
      </c>
      <c r="G15" s="34" t="e">
        <f>IF('Enter claim information here'!#REF!="","",'Enter claim information here'!#REF!)</f>
        <v>#REF!</v>
      </c>
      <c r="H15" s="34" t="e">
        <f>IF('Enter claim information here'!#REF!="","",'Enter claim information here'!#REF!)</f>
        <v>#REF!</v>
      </c>
      <c r="I15" s="34" t="e">
        <f>IF('Enter claim information here'!#REF!="","",'Enter claim information here'!#REF!)</f>
        <v>#REF!</v>
      </c>
      <c r="J15" s="34" t="e">
        <f>IF('Enter claim information here'!#REF!="","",'Enter claim information here'!#REF!)</f>
        <v>#REF!</v>
      </c>
      <c r="K15" s="36" t="str">
        <f>IF('Enter claim information here'!E18="","",'Enter claim information here'!E18)</f>
        <v/>
      </c>
      <c r="L15" s="37" t="str">
        <f>IF('Enter claim information here'!F18="","",'Enter claim information here'!F18)</f>
        <v/>
      </c>
      <c r="M15" s="38">
        <f>IF('Enter claim information here'!G18="","",'Enter claim information here'!G18)</f>
        <v>3</v>
      </c>
      <c r="N15" s="34" t="e">
        <f>IF('Enter claim information here'!#REF!="","",'Enter claim information here'!#REF!)</f>
        <v>#REF!</v>
      </c>
      <c r="O15" s="34" t="e">
        <f>IF('Enter claim information here'!#REF!="","",'Enter claim information here'!#REF!)</f>
        <v>#REF!</v>
      </c>
      <c r="P15" s="39" t="str">
        <f>IF('Enter claim information here'!H18="","",'Enter claim information here'!H18)</f>
        <v/>
      </c>
      <c r="Q15" s="39">
        <f>IF('Enter claim information here'!I18="","",'Enter claim information here'!I18)</f>
        <v>0</v>
      </c>
    </row>
    <row r="16" spans="1:17" x14ac:dyDescent="0.25">
      <c r="A16" s="33" t="str">
        <f>IF('Enter claim information here'!A19="","",'Enter claim information here'!A19)</f>
        <v/>
      </c>
      <c r="B16" s="34" t="str">
        <f>IF('Enter claim information here'!B19="","",'Enter claim information here'!B19)</f>
        <v/>
      </c>
      <c r="C16" s="34" t="str">
        <f>IF('Enter claim information here'!C19="","",'Enter claim information here'!C19)</f>
        <v/>
      </c>
      <c r="D16" s="36" t="str">
        <f>IF('Enter claim information here'!D19="","",'Enter claim information here'!D19)</f>
        <v/>
      </c>
      <c r="E16" s="34" t="e">
        <f>IF('Enter claim information here'!#REF!="","",'Enter claim information here'!#REF!)</f>
        <v>#REF!</v>
      </c>
      <c r="F16" s="34" t="e">
        <f>IF('Enter claim information here'!#REF!="","",'Enter claim information here'!#REF!)</f>
        <v>#REF!</v>
      </c>
      <c r="G16" s="34" t="e">
        <f>IF('Enter claim information here'!#REF!="","",'Enter claim information here'!#REF!)</f>
        <v>#REF!</v>
      </c>
      <c r="H16" s="34" t="e">
        <f>IF('Enter claim information here'!#REF!="","",'Enter claim information here'!#REF!)</f>
        <v>#REF!</v>
      </c>
      <c r="I16" s="34" t="e">
        <f>IF('Enter claim information here'!#REF!="","",'Enter claim information here'!#REF!)</f>
        <v>#REF!</v>
      </c>
      <c r="J16" s="34" t="e">
        <f>IF('Enter claim information here'!#REF!="","",'Enter claim information here'!#REF!)</f>
        <v>#REF!</v>
      </c>
      <c r="K16" s="36" t="str">
        <f>IF('Enter claim information here'!E19="","",'Enter claim information here'!E19)</f>
        <v/>
      </c>
      <c r="L16" s="37" t="str">
        <f>IF('Enter claim information here'!F19="","",'Enter claim information here'!F19)</f>
        <v/>
      </c>
      <c r="M16" s="38">
        <f>IF('Enter claim information here'!G19="","",'Enter claim information here'!G19)</f>
        <v>4</v>
      </c>
      <c r="N16" s="34" t="e">
        <f>IF('Enter claim information here'!#REF!="","",'Enter claim information here'!#REF!)</f>
        <v>#REF!</v>
      </c>
      <c r="O16" s="34" t="e">
        <f>IF('Enter claim information here'!#REF!="","",'Enter claim information here'!#REF!)</f>
        <v>#REF!</v>
      </c>
      <c r="P16" s="39" t="str">
        <f>IF('Enter claim information here'!H19="","",'Enter claim information here'!H19)</f>
        <v/>
      </c>
      <c r="Q16" s="39">
        <f>IF('Enter claim information here'!I19="","",'Enter claim information here'!I19)</f>
        <v>0</v>
      </c>
    </row>
    <row r="17" spans="1:17" x14ac:dyDescent="0.25">
      <c r="A17" s="33" t="str">
        <f>IF('Enter claim information here'!A20="","",'Enter claim information here'!A20)</f>
        <v/>
      </c>
      <c r="B17" s="34" t="str">
        <f>IF('Enter claim information here'!B20="","",'Enter claim information here'!B20)</f>
        <v/>
      </c>
      <c r="C17" s="34" t="str">
        <f>IF('Enter claim information here'!C20="","",'Enter claim information here'!C20)</f>
        <v/>
      </c>
      <c r="D17" s="36" t="str">
        <f>IF('Enter claim information here'!D20="","",'Enter claim information here'!D20)</f>
        <v/>
      </c>
      <c r="E17" s="34" t="e">
        <f>IF('Enter claim information here'!#REF!="","",'Enter claim information here'!#REF!)</f>
        <v>#REF!</v>
      </c>
      <c r="F17" s="34" t="e">
        <f>IF('Enter claim information here'!#REF!="","",'Enter claim information here'!#REF!)</f>
        <v>#REF!</v>
      </c>
      <c r="G17" s="34" t="e">
        <f>IF('Enter claim information here'!#REF!="","",'Enter claim information here'!#REF!)</f>
        <v>#REF!</v>
      </c>
      <c r="H17" s="34" t="e">
        <f>IF('Enter claim information here'!#REF!="","",'Enter claim information here'!#REF!)</f>
        <v>#REF!</v>
      </c>
      <c r="I17" s="34" t="e">
        <f>IF('Enter claim information here'!#REF!="","",'Enter claim information here'!#REF!)</f>
        <v>#REF!</v>
      </c>
      <c r="J17" s="34" t="e">
        <f>IF('Enter claim information here'!#REF!="","",'Enter claim information here'!#REF!)</f>
        <v>#REF!</v>
      </c>
      <c r="K17" s="36" t="str">
        <f>IF('Enter claim information here'!E20="","",'Enter claim information here'!E20)</f>
        <v/>
      </c>
      <c r="L17" s="37" t="str">
        <f>IF('Enter claim information here'!F20="","",'Enter claim information here'!F20)</f>
        <v/>
      </c>
      <c r="M17" s="38">
        <f>IF('Enter claim information here'!G20="","",'Enter claim information here'!G20)</f>
        <v>5</v>
      </c>
      <c r="N17" s="34" t="e">
        <f>IF('Enter claim information here'!#REF!="","",'Enter claim information here'!#REF!)</f>
        <v>#REF!</v>
      </c>
      <c r="O17" s="34" t="e">
        <f>IF('Enter claim information here'!#REF!="","",'Enter claim information here'!#REF!)</f>
        <v>#REF!</v>
      </c>
      <c r="P17" s="39" t="str">
        <f>IF('Enter claim information here'!H20="","",'Enter claim information here'!H20)</f>
        <v/>
      </c>
      <c r="Q17" s="39">
        <f>IF('Enter claim information here'!I20="","",'Enter claim information here'!I20)</f>
        <v>0</v>
      </c>
    </row>
    <row r="18" spans="1:17" x14ac:dyDescent="0.25">
      <c r="A18" s="33" t="str">
        <f>IF('Enter claim information here'!A21="","",'Enter claim information here'!A21)</f>
        <v/>
      </c>
      <c r="B18" s="34" t="str">
        <f>IF('Enter claim information here'!B21="","",'Enter claim information here'!B21)</f>
        <v/>
      </c>
      <c r="C18" s="34" t="str">
        <f>IF('Enter claim information here'!C21="","",'Enter claim information here'!C21)</f>
        <v/>
      </c>
      <c r="D18" s="36" t="str">
        <f>IF('Enter claim information here'!D21="","",'Enter claim information here'!D21)</f>
        <v/>
      </c>
      <c r="E18" s="34" t="e">
        <f>IF('Enter claim information here'!#REF!="","",'Enter claim information here'!#REF!)</f>
        <v>#REF!</v>
      </c>
      <c r="F18" s="34" t="e">
        <f>IF('Enter claim information here'!#REF!="","",'Enter claim information here'!#REF!)</f>
        <v>#REF!</v>
      </c>
      <c r="G18" s="34" t="e">
        <f>IF('Enter claim information here'!#REF!="","",'Enter claim information here'!#REF!)</f>
        <v>#REF!</v>
      </c>
      <c r="H18" s="34" t="e">
        <f>IF('Enter claim information here'!#REF!="","",'Enter claim information here'!#REF!)</f>
        <v>#REF!</v>
      </c>
      <c r="I18" s="34" t="e">
        <f>IF('Enter claim information here'!#REF!="","",'Enter claim information here'!#REF!)</f>
        <v>#REF!</v>
      </c>
      <c r="J18" s="34" t="e">
        <f>IF('Enter claim information here'!#REF!="","",'Enter claim information here'!#REF!)</f>
        <v>#REF!</v>
      </c>
      <c r="K18" s="36" t="str">
        <f>IF('Enter claim information here'!E21="","",'Enter claim information here'!E21)</f>
        <v/>
      </c>
      <c r="L18" s="37" t="str">
        <f>IF('Enter claim information here'!F21="","",'Enter claim information here'!F21)</f>
        <v/>
      </c>
      <c r="M18" s="38">
        <f>IF('Enter claim information here'!G21="","",'Enter claim information here'!G21)</f>
        <v>6</v>
      </c>
      <c r="N18" s="34" t="e">
        <f>IF('Enter claim information here'!#REF!="","",'Enter claim information here'!#REF!)</f>
        <v>#REF!</v>
      </c>
      <c r="O18" s="34" t="e">
        <f>IF('Enter claim information here'!#REF!="","",'Enter claim information here'!#REF!)</f>
        <v>#REF!</v>
      </c>
      <c r="P18" s="39" t="str">
        <f>IF('Enter claim information here'!H21="","",'Enter claim information here'!H21)</f>
        <v/>
      </c>
      <c r="Q18" s="39">
        <f>IF('Enter claim information here'!I21="","",'Enter claim information here'!I21)</f>
        <v>0</v>
      </c>
    </row>
    <row r="19" spans="1:17" x14ac:dyDescent="0.25">
      <c r="A19" s="33" t="str">
        <f>IF('Enter claim information here'!A22="","",'Enter claim information here'!A22)</f>
        <v/>
      </c>
      <c r="B19" s="34" t="str">
        <f>IF('Enter claim information here'!B22="","",'Enter claim information here'!B22)</f>
        <v/>
      </c>
      <c r="C19" s="34" t="str">
        <f>IF('Enter claim information here'!C22="","",'Enter claim information here'!C22)</f>
        <v/>
      </c>
      <c r="D19" s="36" t="str">
        <f>IF('Enter claim information here'!D22="","",'Enter claim information here'!D22)</f>
        <v/>
      </c>
      <c r="E19" s="34" t="e">
        <f>IF('Enter claim information here'!#REF!="","",'Enter claim information here'!#REF!)</f>
        <v>#REF!</v>
      </c>
      <c r="F19" s="34" t="e">
        <f>IF('Enter claim information here'!#REF!="","",'Enter claim information here'!#REF!)</f>
        <v>#REF!</v>
      </c>
      <c r="G19" s="34" t="e">
        <f>IF('Enter claim information here'!#REF!="","",'Enter claim information here'!#REF!)</f>
        <v>#REF!</v>
      </c>
      <c r="H19" s="34" t="e">
        <f>IF('Enter claim information here'!#REF!="","",'Enter claim information here'!#REF!)</f>
        <v>#REF!</v>
      </c>
      <c r="I19" s="34" t="e">
        <f>IF('Enter claim information here'!#REF!="","",'Enter claim information here'!#REF!)</f>
        <v>#REF!</v>
      </c>
      <c r="J19" s="34" t="e">
        <f>IF('Enter claim information here'!#REF!="","",'Enter claim information here'!#REF!)</f>
        <v>#REF!</v>
      </c>
      <c r="K19" s="36" t="str">
        <f>IF('Enter claim information here'!E22="","",'Enter claim information here'!E22)</f>
        <v/>
      </c>
      <c r="L19" s="37" t="str">
        <f>IF('Enter claim information here'!F22="","",'Enter claim information here'!F22)</f>
        <v/>
      </c>
      <c r="M19" s="38">
        <f>IF('Enter claim information here'!G22="","",'Enter claim information here'!G22)</f>
        <v>7</v>
      </c>
      <c r="N19" s="34" t="e">
        <f>IF('Enter claim information here'!#REF!="","",'Enter claim information here'!#REF!)</f>
        <v>#REF!</v>
      </c>
      <c r="O19" s="34" t="e">
        <f>IF('Enter claim information here'!#REF!="","",'Enter claim information here'!#REF!)</f>
        <v>#REF!</v>
      </c>
      <c r="P19" s="39" t="str">
        <f>IF('Enter claim information here'!H22="","",'Enter claim information here'!H22)</f>
        <v/>
      </c>
      <c r="Q19" s="39">
        <f>IF('Enter claim information here'!I22="","",'Enter claim information here'!I22)</f>
        <v>0</v>
      </c>
    </row>
    <row r="20" spans="1:17" x14ac:dyDescent="0.25">
      <c r="A20" s="33" t="str">
        <f>IF('Enter claim information here'!A23="","",'Enter claim information here'!A23)</f>
        <v/>
      </c>
      <c r="B20" s="34" t="str">
        <f>IF('Enter claim information here'!B23="","",'Enter claim information here'!B23)</f>
        <v/>
      </c>
      <c r="C20" s="34" t="str">
        <f>IF('Enter claim information here'!C23="","",'Enter claim information here'!C23)</f>
        <v/>
      </c>
      <c r="D20" s="36" t="str">
        <f>IF('Enter claim information here'!D23="","",'Enter claim information here'!D23)</f>
        <v/>
      </c>
      <c r="E20" s="34" t="e">
        <f>IF('Enter claim information here'!#REF!="","",'Enter claim information here'!#REF!)</f>
        <v>#REF!</v>
      </c>
      <c r="F20" s="34" t="e">
        <f>IF('Enter claim information here'!#REF!="","",'Enter claim information here'!#REF!)</f>
        <v>#REF!</v>
      </c>
      <c r="G20" s="34" t="e">
        <f>IF('Enter claim information here'!#REF!="","",'Enter claim information here'!#REF!)</f>
        <v>#REF!</v>
      </c>
      <c r="H20" s="34" t="e">
        <f>IF('Enter claim information here'!#REF!="","",'Enter claim information here'!#REF!)</f>
        <v>#REF!</v>
      </c>
      <c r="I20" s="34" t="e">
        <f>IF('Enter claim information here'!#REF!="","",'Enter claim information here'!#REF!)</f>
        <v>#REF!</v>
      </c>
      <c r="J20" s="34" t="e">
        <f>IF('Enter claim information here'!#REF!="","",'Enter claim information here'!#REF!)</f>
        <v>#REF!</v>
      </c>
      <c r="K20" s="36" t="str">
        <f>IF('Enter claim information here'!E23="","",'Enter claim information here'!E23)</f>
        <v/>
      </c>
      <c r="L20" s="37" t="str">
        <f>IF('Enter claim information here'!F23="","",'Enter claim information here'!F23)</f>
        <v/>
      </c>
      <c r="M20" s="38">
        <f>IF('Enter claim information here'!G23="","",'Enter claim information here'!G23)</f>
        <v>8</v>
      </c>
      <c r="N20" s="34" t="e">
        <f>IF('Enter claim information here'!#REF!="","",'Enter claim information here'!#REF!)</f>
        <v>#REF!</v>
      </c>
      <c r="O20" s="34" t="e">
        <f>IF('Enter claim information here'!#REF!="","",'Enter claim information here'!#REF!)</f>
        <v>#REF!</v>
      </c>
      <c r="P20" s="39" t="str">
        <f>IF('Enter claim information here'!H23="","",'Enter claim information here'!H23)</f>
        <v/>
      </c>
      <c r="Q20" s="39">
        <f>IF('Enter claim information here'!I23="","",'Enter claim information here'!I23)</f>
        <v>0</v>
      </c>
    </row>
    <row r="21" spans="1:17" x14ac:dyDescent="0.25">
      <c r="A21" s="33" t="str">
        <f>IF('Enter claim information here'!A24="","",'Enter claim information here'!A24)</f>
        <v/>
      </c>
      <c r="B21" s="34" t="str">
        <f>IF('Enter claim information here'!B24="","",'Enter claim information here'!B24)</f>
        <v/>
      </c>
      <c r="C21" s="34" t="str">
        <f>IF('Enter claim information here'!C24="","",'Enter claim information here'!C24)</f>
        <v/>
      </c>
      <c r="D21" s="36" t="str">
        <f>IF('Enter claim information here'!D24="","",'Enter claim information here'!D24)</f>
        <v/>
      </c>
      <c r="E21" s="34" t="e">
        <f>IF('Enter claim information here'!#REF!="","",'Enter claim information here'!#REF!)</f>
        <v>#REF!</v>
      </c>
      <c r="F21" s="34" t="e">
        <f>IF('Enter claim information here'!#REF!="","",'Enter claim information here'!#REF!)</f>
        <v>#REF!</v>
      </c>
      <c r="G21" s="34" t="e">
        <f>IF('Enter claim information here'!#REF!="","",'Enter claim information here'!#REF!)</f>
        <v>#REF!</v>
      </c>
      <c r="H21" s="34" t="e">
        <f>IF('Enter claim information here'!#REF!="","",'Enter claim information here'!#REF!)</f>
        <v>#REF!</v>
      </c>
      <c r="I21" s="34" t="e">
        <f>IF('Enter claim information here'!#REF!="","",'Enter claim information here'!#REF!)</f>
        <v>#REF!</v>
      </c>
      <c r="J21" s="34" t="e">
        <f>IF('Enter claim information here'!#REF!="","",'Enter claim information here'!#REF!)</f>
        <v>#REF!</v>
      </c>
      <c r="K21" s="36" t="str">
        <f>IF('Enter claim information here'!E24="","",'Enter claim information here'!E24)</f>
        <v/>
      </c>
      <c r="L21" s="37" t="str">
        <f>IF('Enter claim information here'!F24="","",'Enter claim information here'!F24)</f>
        <v/>
      </c>
      <c r="M21" s="38">
        <f>IF('Enter claim information here'!G24="","",'Enter claim information here'!G24)</f>
        <v>9</v>
      </c>
      <c r="N21" s="34" t="e">
        <f>IF('Enter claim information here'!#REF!="","",'Enter claim information here'!#REF!)</f>
        <v>#REF!</v>
      </c>
      <c r="O21" s="34" t="e">
        <f>IF('Enter claim information here'!#REF!="","",'Enter claim information here'!#REF!)</f>
        <v>#REF!</v>
      </c>
      <c r="P21" s="39" t="str">
        <f>IF('Enter claim information here'!H24="","",'Enter claim information here'!H24)</f>
        <v/>
      </c>
      <c r="Q21" s="39">
        <f>IF('Enter claim information here'!I24="","",'Enter claim information here'!I24)</f>
        <v>0</v>
      </c>
    </row>
    <row r="22" spans="1:17" x14ac:dyDescent="0.25">
      <c r="A22" s="33" t="str">
        <f>IF('Enter claim information here'!A25="","",'Enter claim information here'!A25)</f>
        <v/>
      </c>
      <c r="B22" s="34" t="str">
        <f>IF('Enter claim information here'!B25="","",'Enter claim information here'!B25)</f>
        <v/>
      </c>
      <c r="C22" s="34" t="str">
        <f>IF('Enter claim information here'!C25="","",'Enter claim information here'!C25)</f>
        <v/>
      </c>
      <c r="D22" s="36" t="str">
        <f>IF('Enter claim information here'!D25="","",'Enter claim information here'!D25)</f>
        <v/>
      </c>
      <c r="E22" s="34" t="e">
        <f>IF('Enter claim information here'!#REF!="","",'Enter claim information here'!#REF!)</f>
        <v>#REF!</v>
      </c>
      <c r="F22" s="34" t="e">
        <f>IF('Enter claim information here'!#REF!="","",'Enter claim information here'!#REF!)</f>
        <v>#REF!</v>
      </c>
      <c r="G22" s="34" t="e">
        <f>IF('Enter claim information here'!#REF!="","",'Enter claim information here'!#REF!)</f>
        <v>#REF!</v>
      </c>
      <c r="H22" s="34" t="e">
        <f>IF('Enter claim information here'!#REF!="","",'Enter claim information here'!#REF!)</f>
        <v>#REF!</v>
      </c>
      <c r="I22" s="34" t="e">
        <f>IF('Enter claim information here'!#REF!="","",'Enter claim information here'!#REF!)</f>
        <v>#REF!</v>
      </c>
      <c r="J22" s="34" t="e">
        <f>IF('Enter claim information here'!#REF!="","",'Enter claim information here'!#REF!)</f>
        <v>#REF!</v>
      </c>
      <c r="K22" s="36" t="str">
        <f>IF('Enter claim information here'!E25="","",'Enter claim information here'!E25)</f>
        <v/>
      </c>
      <c r="L22" s="37" t="str">
        <f>IF('Enter claim information here'!F25="","",'Enter claim information here'!F25)</f>
        <v/>
      </c>
      <c r="M22" s="38">
        <f>IF('Enter claim information here'!G25="","",'Enter claim information here'!G25)</f>
        <v>10</v>
      </c>
      <c r="N22" s="34" t="e">
        <f>IF('Enter claim information here'!#REF!="","",'Enter claim information here'!#REF!)</f>
        <v>#REF!</v>
      </c>
      <c r="O22" s="34" t="e">
        <f>IF('Enter claim information here'!#REF!="","",'Enter claim information here'!#REF!)</f>
        <v>#REF!</v>
      </c>
      <c r="P22" s="39" t="str">
        <f>IF('Enter claim information here'!H25="","",'Enter claim information here'!H25)</f>
        <v/>
      </c>
      <c r="Q22" s="39">
        <f>IF('Enter claim information here'!I25="","",'Enter claim information here'!I25)</f>
        <v>0</v>
      </c>
    </row>
    <row r="23" spans="1:17" x14ac:dyDescent="0.25">
      <c r="A23" s="33" t="str">
        <f>IF('Enter claim information here'!A26="","",'Enter claim information here'!A26)</f>
        <v/>
      </c>
      <c r="B23" s="34" t="str">
        <f>IF('Enter claim information here'!B26="","",'Enter claim information here'!B26)</f>
        <v/>
      </c>
      <c r="C23" s="34" t="str">
        <f>IF('Enter claim information here'!C26="","",'Enter claim information here'!C26)</f>
        <v/>
      </c>
      <c r="D23" s="36" t="str">
        <f>IF('Enter claim information here'!D26="","",'Enter claim information here'!D26)</f>
        <v/>
      </c>
      <c r="E23" s="34" t="e">
        <f>IF('Enter claim information here'!#REF!="","",'Enter claim information here'!#REF!)</f>
        <v>#REF!</v>
      </c>
      <c r="F23" s="34" t="e">
        <f>IF('Enter claim information here'!#REF!="","",'Enter claim information here'!#REF!)</f>
        <v>#REF!</v>
      </c>
      <c r="G23" s="34" t="e">
        <f>IF('Enter claim information here'!#REF!="","",'Enter claim information here'!#REF!)</f>
        <v>#REF!</v>
      </c>
      <c r="H23" s="34" t="e">
        <f>IF('Enter claim information here'!#REF!="","",'Enter claim information here'!#REF!)</f>
        <v>#REF!</v>
      </c>
      <c r="I23" s="34" t="e">
        <f>IF('Enter claim information here'!#REF!="","",'Enter claim information here'!#REF!)</f>
        <v>#REF!</v>
      </c>
      <c r="J23" s="34" t="e">
        <f>IF('Enter claim information here'!#REF!="","",'Enter claim information here'!#REF!)</f>
        <v>#REF!</v>
      </c>
      <c r="K23" s="36" t="str">
        <f>IF('Enter claim information here'!E26="","",'Enter claim information here'!E26)</f>
        <v/>
      </c>
      <c r="L23" s="37" t="str">
        <f>IF('Enter claim information here'!F26="","",'Enter claim information here'!F26)</f>
        <v/>
      </c>
      <c r="M23" s="38">
        <f>IF('Enter claim information here'!G26="","",'Enter claim information here'!G26)</f>
        <v>11</v>
      </c>
      <c r="N23" s="34" t="e">
        <f>IF('Enter claim information here'!#REF!="","",'Enter claim information here'!#REF!)</f>
        <v>#REF!</v>
      </c>
      <c r="O23" s="34" t="e">
        <f>IF('Enter claim information here'!#REF!="","",'Enter claim information here'!#REF!)</f>
        <v>#REF!</v>
      </c>
      <c r="P23" s="39" t="str">
        <f>IF('Enter claim information here'!H26="","",'Enter claim information here'!H26)</f>
        <v/>
      </c>
      <c r="Q23" s="39">
        <f>IF('Enter claim information here'!I26="","",'Enter claim information here'!I26)</f>
        <v>0</v>
      </c>
    </row>
    <row r="24" spans="1:17" x14ac:dyDescent="0.25">
      <c r="A24" s="33" t="str">
        <f>IF('Enter claim information here'!A27="","",'Enter claim information here'!A27)</f>
        <v/>
      </c>
      <c r="B24" s="34" t="str">
        <f>IF('Enter claim information here'!B27="","",'Enter claim information here'!B27)</f>
        <v/>
      </c>
      <c r="C24" s="34" t="str">
        <f>IF('Enter claim information here'!C27="","",'Enter claim information here'!C27)</f>
        <v/>
      </c>
      <c r="D24" s="36" t="str">
        <f>IF('Enter claim information here'!D27="","",'Enter claim information here'!D27)</f>
        <v/>
      </c>
      <c r="E24" s="34" t="e">
        <f>IF('Enter claim information here'!#REF!="","",'Enter claim information here'!#REF!)</f>
        <v>#REF!</v>
      </c>
      <c r="F24" s="34" t="e">
        <f>IF('Enter claim information here'!#REF!="","",'Enter claim information here'!#REF!)</f>
        <v>#REF!</v>
      </c>
      <c r="G24" s="34" t="e">
        <f>IF('Enter claim information here'!#REF!="","",'Enter claim information here'!#REF!)</f>
        <v>#REF!</v>
      </c>
      <c r="H24" s="34" t="e">
        <f>IF('Enter claim information here'!#REF!="","",'Enter claim information here'!#REF!)</f>
        <v>#REF!</v>
      </c>
      <c r="I24" s="34" t="e">
        <f>IF('Enter claim information here'!#REF!="","",'Enter claim information here'!#REF!)</f>
        <v>#REF!</v>
      </c>
      <c r="J24" s="34" t="e">
        <f>IF('Enter claim information here'!#REF!="","",'Enter claim information here'!#REF!)</f>
        <v>#REF!</v>
      </c>
      <c r="K24" s="36" t="str">
        <f>IF('Enter claim information here'!E27="","",'Enter claim information here'!E27)</f>
        <v/>
      </c>
      <c r="L24" s="37" t="str">
        <f>IF('Enter claim information here'!F27="","",'Enter claim information here'!F27)</f>
        <v/>
      </c>
      <c r="M24" s="38">
        <f>IF('Enter claim information here'!G27="","",'Enter claim information here'!G27)</f>
        <v>12</v>
      </c>
      <c r="N24" s="34" t="e">
        <f>IF('Enter claim information here'!#REF!="","",'Enter claim information here'!#REF!)</f>
        <v>#REF!</v>
      </c>
      <c r="O24" s="34" t="e">
        <f>IF('Enter claim information here'!#REF!="","",'Enter claim information here'!#REF!)</f>
        <v>#REF!</v>
      </c>
      <c r="P24" s="39" t="str">
        <f>IF('Enter claim information here'!H27="","",'Enter claim information here'!H27)</f>
        <v/>
      </c>
      <c r="Q24" s="39">
        <f>IF('Enter claim information here'!I27="","",'Enter claim information here'!I27)</f>
        <v>0</v>
      </c>
    </row>
    <row r="25" spans="1:17" x14ac:dyDescent="0.25">
      <c r="A25" s="33" t="str">
        <f>IF('Enter claim information here'!A28="","",'Enter claim information here'!A28)</f>
        <v/>
      </c>
      <c r="B25" s="34" t="str">
        <f>IF('Enter claim information here'!B28="","",'Enter claim information here'!B28)</f>
        <v/>
      </c>
      <c r="C25" s="34" t="str">
        <f>IF('Enter claim information here'!C28="","",'Enter claim information here'!C28)</f>
        <v/>
      </c>
      <c r="D25" s="36" t="str">
        <f>IF('Enter claim information here'!D28="","",'Enter claim information here'!D28)</f>
        <v/>
      </c>
      <c r="E25" s="34" t="e">
        <f>IF('Enter claim information here'!#REF!="","",'Enter claim information here'!#REF!)</f>
        <v>#REF!</v>
      </c>
      <c r="F25" s="34" t="e">
        <f>IF('Enter claim information here'!#REF!="","",'Enter claim information here'!#REF!)</f>
        <v>#REF!</v>
      </c>
      <c r="G25" s="34" t="e">
        <f>IF('Enter claim information here'!#REF!="","",'Enter claim information here'!#REF!)</f>
        <v>#REF!</v>
      </c>
      <c r="H25" s="34" t="e">
        <f>IF('Enter claim information here'!#REF!="","",'Enter claim information here'!#REF!)</f>
        <v>#REF!</v>
      </c>
      <c r="I25" s="34" t="e">
        <f>IF('Enter claim information here'!#REF!="","",'Enter claim information here'!#REF!)</f>
        <v>#REF!</v>
      </c>
      <c r="J25" s="34" t="e">
        <f>IF('Enter claim information here'!#REF!="","",'Enter claim information here'!#REF!)</f>
        <v>#REF!</v>
      </c>
      <c r="K25" s="36" t="str">
        <f>IF('Enter claim information here'!E28="","",'Enter claim information here'!E28)</f>
        <v/>
      </c>
      <c r="L25" s="37" t="str">
        <f>IF('Enter claim information here'!F28="","",'Enter claim information here'!F28)</f>
        <v/>
      </c>
      <c r="M25" s="38">
        <f>IF('Enter claim information here'!G28="","",'Enter claim information here'!G28)</f>
        <v>13</v>
      </c>
      <c r="N25" s="34" t="e">
        <f>IF('Enter claim information here'!#REF!="","",'Enter claim information here'!#REF!)</f>
        <v>#REF!</v>
      </c>
      <c r="O25" s="34" t="e">
        <f>IF('Enter claim information here'!#REF!="","",'Enter claim information here'!#REF!)</f>
        <v>#REF!</v>
      </c>
      <c r="P25" s="39" t="str">
        <f>IF('Enter claim information here'!H28="","",'Enter claim information here'!H28)</f>
        <v/>
      </c>
      <c r="Q25" s="39">
        <f>IF('Enter claim information here'!I28="","",'Enter claim information here'!I28)</f>
        <v>0</v>
      </c>
    </row>
    <row r="26" spans="1:17" x14ac:dyDescent="0.25">
      <c r="A26" s="34" t="str">
        <f>IF('Enter claim information here'!A29="","",'Enter claim information here'!A29)</f>
        <v/>
      </c>
      <c r="B26" s="34" t="str">
        <f>IF('Enter claim information here'!B29="","",'Enter claim information here'!B29)</f>
        <v/>
      </c>
      <c r="C26" s="34" t="str">
        <f>IF('Enter claim information here'!C29="","",'Enter claim information here'!C29)</f>
        <v/>
      </c>
      <c r="D26" s="34" t="str">
        <f>IF('Enter claim information here'!D29="","",'Enter claim information here'!D29)</f>
        <v/>
      </c>
      <c r="E26" s="34" t="e">
        <f>IF('Enter claim information here'!#REF!="","",'Enter claim information here'!#REF!)</f>
        <v>#REF!</v>
      </c>
      <c r="F26" s="34" t="e">
        <f>IF('Enter claim information here'!#REF!="","",'Enter claim information here'!#REF!)</f>
        <v>#REF!</v>
      </c>
      <c r="G26" s="34" t="e">
        <f>IF('Enter claim information here'!#REF!="","",'Enter claim information here'!#REF!)</f>
        <v>#REF!</v>
      </c>
      <c r="H26" s="34" t="e">
        <f>IF('Enter claim information here'!#REF!="","",'Enter claim information here'!#REF!)</f>
        <v>#REF!</v>
      </c>
      <c r="I26" s="34" t="e">
        <f>IF('Enter claim information here'!#REF!="","",'Enter claim information here'!#REF!)</f>
        <v>#REF!</v>
      </c>
      <c r="J26" s="34" t="e">
        <f>IF('Enter claim information here'!#REF!="","",'Enter claim information here'!#REF!)</f>
        <v>#REF!</v>
      </c>
      <c r="K26" s="34" t="str">
        <f>IF('Enter claim information here'!E29="","",'Enter claim information here'!E29)</f>
        <v/>
      </c>
      <c r="L26" s="34" t="str">
        <f>IF('Enter claim information here'!F29="","",'Enter claim information here'!F29)</f>
        <v/>
      </c>
      <c r="M26" s="34" t="str">
        <f>IF('Enter claim information here'!G29="","",'Enter claim information here'!G29)</f>
        <v/>
      </c>
      <c r="N26" s="34" t="e">
        <f>IF('Enter claim information here'!#REF!="","",'Enter claim information here'!#REF!)</f>
        <v>#REF!</v>
      </c>
      <c r="O26" s="34" t="e">
        <f>IF('Enter claim information here'!#REF!="","",'Enter claim information here'!#REF!)</f>
        <v>#REF!</v>
      </c>
      <c r="P26" s="34" t="str">
        <f>IF('Enter claim information here'!H29="","",'Enter claim information here'!H29)</f>
        <v/>
      </c>
    </row>
    <row r="27" spans="1:17" x14ac:dyDescent="0.25">
      <c r="A27" s="34" t="str">
        <f>IF('Enter claim information here'!A30="","",'Enter claim information here'!A30)</f>
        <v/>
      </c>
      <c r="B27" s="34" t="str">
        <f>IF('Enter claim information here'!B30="","",'Enter claim information here'!B30)</f>
        <v/>
      </c>
      <c r="C27" s="34" t="str">
        <f>IF('Enter claim information here'!C30="","",'Enter claim information here'!C30)</f>
        <v/>
      </c>
      <c r="D27" s="34" t="str">
        <f>IF('Enter claim information here'!D30="","",'Enter claim information here'!D30)</f>
        <v/>
      </c>
      <c r="E27" s="34" t="e">
        <f>IF('Enter claim information here'!#REF!="","",'Enter claim information here'!#REF!)</f>
        <v>#REF!</v>
      </c>
      <c r="F27" s="34" t="e">
        <f>IF('Enter claim information here'!#REF!="","",'Enter claim information here'!#REF!)</f>
        <v>#REF!</v>
      </c>
      <c r="G27" s="34" t="e">
        <f>IF('Enter claim information here'!#REF!="","",'Enter claim information here'!#REF!)</f>
        <v>#REF!</v>
      </c>
      <c r="H27" s="34" t="e">
        <f>IF('Enter claim information here'!#REF!="","",'Enter claim information here'!#REF!)</f>
        <v>#REF!</v>
      </c>
      <c r="I27" s="34" t="e">
        <f>IF('Enter claim information here'!#REF!="","",'Enter claim information here'!#REF!)</f>
        <v>#REF!</v>
      </c>
      <c r="J27" s="34" t="e">
        <f>IF('Enter claim information here'!#REF!="","",'Enter claim information here'!#REF!)</f>
        <v>#REF!</v>
      </c>
      <c r="K27" s="34" t="str">
        <f>IF('Enter claim information here'!E30="","",'Enter claim information here'!E30)</f>
        <v/>
      </c>
      <c r="L27" s="40" t="str">
        <f>IF('Enter claim information here'!F30="","",'Enter claim information here'!F30)</f>
        <v>Total</v>
      </c>
      <c r="M27" s="41" t="str">
        <f>IF('Enter claim information here'!G30="","",'Enter claim information here'!G30)</f>
        <v/>
      </c>
      <c r="N27" s="41" t="e">
        <f>IF('Enter claim information here'!#REF!="","",'Enter claim information here'!#REF!)</f>
        <v>#REF!</v>
      </c>
      <c r="O27" s="41" t="e">
        <f>IF('Enter claim information here'!#REF!="","",'Enter claim information here'!#REF!)</f>
        <v>#REF!</v>
      </c>
      <c r="P27" s="42" t="str">
        <f>IF('Enter claim information here'!H30="","",'Enter claim information here'!H30)</f>
        <v/>
      </c>
      <c r="Q27" s="34">
        <f>IF('Enter claim information here'!I30="","",'Enter claim information here'!I30)</f>
        <v>0</v>
      </c>
    </row>
    <row r="28" spans="1:17" x14ac:dyDescent="0.25">
      <c r="M28" s="2" t="str">
        <f>IF('Enter claim information here'!G31="","",'Enter claim information here'!G31)</f>
        <v/>
      </c>
      <c r="N28" s="2" t="e">
        <f>IF('Enter claim information here'!#REF!="","",'Enter claim information here'!#REF!)</f>
        <v>#REF!</v>
      </c>
      <c r="O28" s="2" t="e">
        <f>IF('Enter claim information here'!#REF!="","",'Enter claim information here'!#REF!)</f>
        <v>#REF!</v>
      </c>
      <c r="P28" s="2" t="str">
        <f>IF('Enter claim information here'!H31="","",'Enter claim information here'!H31)</f>
        <v/>
      </c>
      <c r="Q28" s="2" t="str">
        <f>IF('Enter claim information here'!I31="","",'Enter claim information here'!I31)</f>
        <v/>
      </c>
    </row>
    <row r="29" spans="1:17" x14ac:dyDescent="0.25">
      <c r="A29" s="2" t="str">
        <f>IF('Enter claim information here'!A32="","",'Enter claim information here'!A32)</f>
        <v/>
      </c>
      <c r="B29" s="2" t="str">
        <f>IF('Enter claim information here'!B32="","",'Enter claim information here'!B32)</f>
        <v/>
      </c>
      <c r="C29" s="2" t="str">
        <f>IF('Enter claim information here'!C32="","",'Enter claim information here'!C32)</f>
        <v/>
      </c>
      <c r="D29" s="2" t="str">
        <f>IF('Enter claim information here'!D32="","",'Enter claim information here'!D32)</f>
        <v/>
      </c>
      <c r="E29" s="2" t="e">
        <f>IF('Enter claim information here'!#REF!="","",'Enter claim information here'!#REF!)</f>
        <v>#REF!</v>
      </c>
      <c r="F29" s="2" t="e">
        <f>IF('Enter claim information here'!#REF!="","",'Enter claim information here'!#REF!)</f>
        <v>#REF!</v>
      </c>
      <c r="G29" s="2" t="e">
        <f>IF('Enter claim information here'!#REF!="","",'Enter claim information here'!#REF!)</f>
        <v>#REF!</v>
      </c>
      <c r="H29" s="2" t="e">
        <f>IF('Enter claim information here'!#REF!="","",'Enter claim information here'!#REF!)</f>
        <v>#REF!</v>
      </c>
      <c r="I29" s="2" t="e">
        <f>IF('Enter claim information here'!#REF!="","",'Enter claim information here'!#REF!)</f>
        <v>#REF!</v>
      </c>
      <c r="J29" s="2" t="e">
        <f>IF('Enter claim information here'!#REF!="","",'Enter claim information here'!#REF!)</f>
        <v>#REF!</v>
      </c>
      <c r="K29" s="2" t="str">
        <f>IF('Enter claim information here'!E32="","",'Enter claim information here'!E32)</f>
        <v/>
      </c>
      <c r="L29" s="2" t="str">
        <f>IF('Enter claim information here'!F32="","",'Enter claim information here'!F32)</f>
        <v/>
      </c>
      <c r="M29" s="2" t="str">
        <f>IF('Enter claim information here'!G32="","",'Enter claim information here'!G32)</f>
        <v/>
      </c>
      <c r="N29" s="2" t="e">
        <f>IF('Enter claim information here'!#REF!="","",'Enter claim information here'!#REF!)</f>
        <v>#REF!</v>
      </c>
      <c r="O29" s="2" t="e">
        <f>IF('Enter claim information here'!#REF!="","",'Enter claim information here'!#REF!)</f>
        <v>#REF!</v>
      </c>
      <c r="P29" s="2" t="str">
        <f>IF('Enter claim information here'!H32="","",'Enter claim information here'!H32)</f>
        <v/>
      </c>
      <c r="Q29" s="2" t="str">
        <f>IF('Enter claim information here'!I32="","",'Enter claim information here'!I32)</f>
        <v/>
      </c>
    </row>
    <row r="30" spans="1:17" x14ac:dyDescent="0.25">
      <c r="A30" s="31" t="s">
        <v>51</v>
      </c>
      <c r="N30" s="2" t="e">
        <f>IF('Enter claim information here'!#REF!="","",'Enter claim information here'!#REF!)</f>
        <v>#REF!</v>
      </c>
      <c r="O30" s="2" t="e">
        <f>IF('Enter claim information here'!#REF!="","",'Enter claim information here'!#REF!)</f>
        <v>#REF!</v>
      </c>
      <c r="P30" s="5" t="str">
        <f>IF('Enter claim information here'!H33="","",'Enter claim information here'!H33)</f>
        <v/>
      </c>
      <c r="Q30" s="2" t="str">
        <f>IF('Enter claim information here'!I33="","",'Enter claim information here'!I33)</f>
        <v>Kendo</v>
      </c>
    </row>
    <row r="31" spans="1:17" x14ac:dyDescent="0.25">
      <c r="A31" s="2" t="str">
        <f>IF('Enter claim information here'!A34="","",'Enter claim information here'!A34)</f>
        <v/>
      </c>
      <c r="B31" s="2" t="str">
        <f>IF('Enter claim information here'!B34="","",'Enter claim information here'!B34)</f>
        <v/>
      </c>
      <c r="C31" s="2" t="str">
        <f>IF('Enter claim information here'!C34="","",'Enter claim information here'!C34)</f>
        <v/>
      </c>
      <c r="D31" s="2" t="str">
        <f>IF('Enter claim information here'!D34="","",'Enter claim information here'!D34)</f>
        <v/>
      </c>
      <c r="E31" s="2" t="e">
        <f>IF('Enter claim information here'!#REF!="","",'Enter claim information here'!#REF!)</f>
        <v>#REF!</v>
      </c>
      <c r="F31" s="2" t="e">
        <f>IF('Enter claim information here'!#REF!="","",'Enter claim information here'!#REF!)</f>
        <v>#REF!</v>
      </c>
      <c r="G31" s="2" t="e">
        <f>IF('Enter claim information here'!#REF!="","",'Enter claim information here'!#REF!)</f>
        <v>#REF!</v>
      </c>
      <c r="H31" s="2" t="e">
        <f>IF('Enter claim information here'!#REF!="","",'Enter claim information here'!#REF!)</f>
        <v>#REF!</v>
      </c>
      <c r="I31" s="2" t="e">
        <f>IF('Enter claim information here'!#REF!="","",'Enter claim information here'!#REF!)</f>
        <v>#REF!</v>
      </c>
      <c r="J31" s="2" t="e">
        <f>IF('Enter claim information here'!#REF!="","",'Enter claim information here'!#REF!)</f>
        <v>#REF!</v>
      </c>
      <c r="K31" s="2" t="str">
        <f>IF('Enter claim information here'!E34="","",'Enter claim information here'!E34)</f>
        <v/>
      </c>
      <c r="L31" s="2" t="str">
        <f>IF('Enter claim information here'!F34="","",'Enter claim information here'!F34)</f>
        <v/>
      </c>
      <c r="M31" s="2" t="str">
        <f>IF('Enter claim information here'!G34="","",'Enter claim information here'!G34)</f>
        <v/>
      </c>
      <c r="N31" s="2" t="e">
        <f>IF('Enter claim information here'!#REF!="","",'Enter claim information here'!#REF!)</f>
        <v>#REF!</v>
      </c>
      <c r="O31" s="2" t="e">
        <f>IF('Enter claim information here'!#REF!="","",'Enter claim information here'!#REF!)</f>
        <v>#REF!</v>
      </c>
      <c r="P31" s="5" t="str">
        <f>IF('Enter claim information here'!H34="","",'Enter claim information here'!H34)</f>
        <v/>
      </c>
      <c r="Q31" s="2" t="str">
        <f>IF('Enter claim information here'!I34="","",'Enter claim information here'!I34)</f>
        <v>Iaido</v>
      </c>
    </row>
    <row r="32" spans="1:17" x14ac:dyDescent="0.25">
      <c r="A32" s="2" t="str">
        <f>IF('Enter claim information here'!A35="","",'Enter claim information here'!A35)</f>
        <v/>
      </c>
      <c r="B32" s="2" t="str">
        <f>IF('Enter claim information here'!B35="","",'Enter claim information here'!B35)</f>
        <v/>
      </c>
      <c r="C32" s="2" t="str">
        <f>IF('Enter claim information here'!C35="","",'Enter claim information here'!C35)</f>
        <v/>
      </c>
      <c r="D32" s="2" t="str">
        <f>IF('Enter claim information here'!D35="","",'Enter claim information here'!D35)</f>
        <v/>
      </c>
      <c r="E32" s="2" t="e">
        <f>IF('Enter claim information here'!#REF!="","",'Enter claim information here'!#REF!)</f>
        <v>#REF!</v>
      </c>
      <c r="F32" s="2" t="e">
        <f>IF('Enter claim information here'!#REF!="","",'Enter claim information here'!#REF!)</f>
        <v>#REF!</v>
      </c>
      <c r="G32" s="2" t="e">
        <f>IF('Enter claim information here'!#REF!="","",'Enter claim information here'!#REF!)</f>
        <v>#REF!</v>
      </c>
      <c r="H32" s="2" t="e">
        <f>IF('Enter claim information here'!#REF!="","",'Enter claim information here'!#REF!)</f>
        <v>#REF!</v>
      </c>
      <c r="I32" s="2" t="e">
        <f>IF('Enter claim information here'!#REF!="","",'Enter claim information here'!#REF!)</f>
        <v>#REF!</v>
      </c>
      <c r="J32" s="2" t="e">
        <f>IF('Enter claim information here'!#REF!="","",'Enter claim information here'!#REF!)</f>
        <v>#REF!</v>
      </c>
      <c r="K32" s="2" t="str">
        <f>IF('Enter claim information here'!E35="","",'Enter claim information here'!E35)</f>
        <v/>
      </c>
      <c r="L32" s="2" t="str">
        <f>IF('Enter claim information here'!F35="","",'Enter claim information here'!F35)</f>
        <v/>
      </c>
      <c r="M32" s="2" t="str">
        <f>IF('Enter claim information here'!G35="","",'Enter claim information here'!G35)</f>
        <v/>
      </c>
      <c r="N32" s="2" t="e">
        <f>IF('Enter claim information here'!#REF!="","",'Enter claim information here'!#REF!)</f>
        <v>#REF!</v>
      </c>
      <c r="O32" s="2" t="e">
        <f>IF('Enter claim information here'!#REF!="","",'Enter claim information here'!#REF!)</f>
        <v>#REF!</v>
      </c>
      <c r="P32" s="5" t="str">
        <f>IF('Enter claim information here'!H35="","",'Enter claim information here'!H35)</f>
        <v/>
      </c>
      <c r="Q32" s="2" t="str">
        <f>IF('Enter claim information here'!I35="","",'Enter claim information here'!I35)</f>
        <v>Jodo</v>
      </c>
    </row>
    <row r="33" spans="1:17" x14ac:dyDescent="0.25">
      <c r="A33" s="2" t="str">
        <f>IF('Enter claim information here'!A36="","",'Enter claim information here'!A36)</f>
        <v/>
      </c>
      <c r="B33" s="2" t="str">
        <f>IF('Enter claim information here'!B36="","",'Enter claim information here'!B36)</f>
        <v/>
      </c>
      <c r="C33" s="2" t="str">
        <f>IF('Enter claim information here'!C36="","",'Enter claim information here'!C36)</f>
        <v/>
      </c>
      <c r="D33" s="2" t="str">
        <f>IF('Enter claim information here'!D36="","",'Enter claim information here'!D36)</f>
        <v/>
      </c>
      <c r="E33" s="2" t="e">
        <f>IF('Enter claim information here'!#REF!="","",'Enter claim information here'!#REF!)</f>
        <v>#REF!</v>
      </c>
      <c r="F33" s="2" t="e">
        <f>IF('Enter claim information here'!#REF!="","",'Enter claim information here'!#REF!)</f>
        <v>#REF!</v>
      </c>
      <c r="G33" s="2" t="e">
        <f>IF('Enter claim information here'!#REF!="","",'Enter claim information here'!#REF!)</f>
        <v>#REF!</v>
      </c>
      <c r="H33" s="2" t="e">
        <f>IF('Enter claim information here'!#REF!="","",'Enter claim information here'!#REF!)</f>
        <v>#REF!</v>
      </c>
      <c r="I33" s="2" t="e">
        <f>IF('Enter claim information here'!#REF!="","",'Enter claim information here'!#REF!)</f>
        <v>#REF!</v>
      </c>
      <c r="J33" s="2" t="e">
        <f>IF('Enter claim information here'!#REF!="","",'Enter claim information here'!#REF!)</f>
        <v>#REF!</v>
      </c>
      <c r="K33" s="2" t="str">
        <f>IF('Enter claim information here'!E36="","",'Enter claim information here'!E36)</f>
        <v/>
      </c>
      <c r="L33" s="2" t="str">
        <f>IF('Enter claim information here'!F36="","",'Enter claim information here'!F36)</f>
        <v/>
      </c>
      <c r="M33" s="2" t="str">
        <f>IF('Enter claim information here'!G36="","",'Enter claim information here'!G36)</f>
        <v/>
      </c>
      <c r="N33" s="2" t="e">
        <f>IF('Enter claim information here'!#REF!="","",'Enter claim information here'!#REF!)</f>
        <v>#REF!</v>
      </c>
      <c r="O33" s="2" t="e">
        <f>IF('Enter claim information here'!#REF!="","",'Enter claim information here'!#REF!)</f>
        <v>#REF!</v>
      </c>
      <c r="P33" s="5" t="str">
        <f>IF('Enter claim information here'!H36="","",'Enter claim information here'!H36)</f>
        <v/>
      </c>
      <c r="Q33" s="2" t="str">
        <f>IF('Enter claim information here'!I36="","",'Enter claim information here'!I36)</f>
        <v>NC</v>
      </c>
    </row>
    <row r="34" spans="1:17" x14ac:dyDescent="0.25">
      <c r="A34" s="2" t="str">
        <f>IF('Enter claim information here'!A37="","",'Enter claim information here'!A37)</f>
        <v>1st Approver</v>
      </c>
      <c r="B34" s="29" t="str">
        <f>IF('Enter claim information here'!B37="","",'Enter claim information here'!B37)</f>
        <v/>
      </c>
      <c r="C34" s="2" t="str">
        <f>IF('Enter claim information here'!C37="","",'Enter claim information here'!C37)</f>
        <v/>
      </c>
      <c r="D34" s="2" t="str">
        <f>IF('Enter claim information here'!D37="","",'Enter claim information here'!D37)</f>
        <v/>
      </c>
      <c r="E34" s="2" t="e">
        <f>IF('Enter claim information here'!#REF!="","",'Enter claim information here'!#REF!)</f>
        <v>#REF!</v>
      </c>
      <c r="F34" s="2" t="e">
        <f>IF('Enter claim information here'!#REF!="","",'Enter claim information here'!#REF!)</f>
        <v>#REF!</v>
      </c>
      <c r="G34" s="2" t="e">
        <f>IF('Enter claim information here'!#REF!="","",'Enter claim information here'!#REF!)</f>
        <v>#REF!</v>
      </c>
      <c r="H34" s="2" t="e">
        <f>IF('Enter claim information here'!#REF!="","",'Enter claim information here'!#REF!)</f>
        <v>#REF!</v>
      </c>
      <c r="I34" s="2" t="e">
        <f>IF('Enter claim information here'!#REF!="","",'Enter claim information here'!#REF!)</f>
        <v>#REF!</v>
      </c>
      <c r="J34" s="2" t="e">
        <f>IF('Enter claim information here'!#REF!="","",'Enter claim information here'!#REF!)</f>
        <v>#REF!</v>
      </c>
      <c r="K34" s="2" t="str">
        <f>IF('Enter claim information here'!E37="","",'Enter claim information here'!E37)</f>
        <v/>
      </c>
      <c r="L34" s="2" t="str">
        <f>IF('Enter claim information here'!F37="","",'Enter claim information here'!F37)</f>
        <v/>
      </c>
      <c r="M34" s="2" t="str">
        <f>IF('Enter claim information here'!G37="","",'Enter claim information here'!G37)</f>
        <v/>
      </c>
      <c r="N34" s="2" t="e">
        <f>IF('Enter claim information here'!#REF!="","",'Enter claim information here'!#REF!)</f>
        <v>#REF!</v>
      </c>
      <c r="O34" s="2" t="e">
        <f>IF('Enter claim information here'!#REF!="","",'Enter claim information here'!#REF!)</f>
        <v>#REF!</v>
      </c>
      <c r="P34" s="2" t="str">
        <f>IF('Enter claim information here'!H37="","",'Enter claim information here'!H37)</f>
        <v/>
      </c>
      <c r="Q34" s="2" t="str">
        <f>IF('Enter claim information here'!I37="","",'Enter claim information here'!I37)</f>
        <v/>
      </c>
    </row>
    <row r="35" spans="1:17" x14ac:dyDescent="0.25">
      <c r="A35" s="2" t="str">
        <f>IF('Enter claim information here'!A38="","",'Enter claim information here'!A38)</f>
        <v>2nd Approver</v>
      </c>
      <c r="B35" s="29" t="str">
        <f>IF('Enter claim information here'!B38="","",'Enter claim information here'!B38)</f>
        <v/>
      </c>
      <c r="C35" s="2" t="str">
        <f>IF('Enter claim information here'!C38="","",'Enter claim information here'!C38)</f>
        <v/>
      </c>
      <c r="D35" s="2" t="str">
        <f>IF('Enter claim information here'!D38="","",'Enter claim information here'!D38)</f>
        <v/>
      </c>
      <c r="E35" s="2" t="e">
        <f>IF('Enter claim information here'!#REF!="","",'Enter claim information here'!#REF!)</f>
        <v>#REF!</v>
      </c>
      <c r="F35" s="2" t="e">
        <f>IF('Enter claim information here'!#REF!="","",'Enter claim information here'!#REF!)</f>
        <v>#REF!</v>
      </c>
      <c r="G35" s="2" t="e">
        <f>IF('Enter claim information here'!#REF!="","",'Enter claim information here'!#REF!)</f>
        <v>#REF!</v>
      </c>
      <c r="H35" s="2" t="e">
        <f>IF('Enter claim information here'!#REF!="","",'Enter claim information here'!#REF!)</f>
        <v>#REF!</v>
      </c>
      <c r="I35" s="2" t="e">
        <f>IF('Enter claim information here'!#REF!="","",'Enter claim information here'!#REF!)</f>
        <v>#REF!</v>
      </c>
      <c r="J35" s="2" t="e">
        <f>IF('Enter claim information here'!#REF!="","",'Enter claim information here'!#REF!)</f>
        <v>#REF!</v>
      </c>
      <c r="K35" s="2" t="str">
        <f>IF('Enter claim information here'!E38="","",'Enter claim information here'!E38)</f>
        <v/>
      </c>
      <c r="L35" s="2" t="str">
        <f>IF('Enter claim information here'!F38="","",'Enter claim information here'!F38)</f>
        <v/>
      </c>
      <c r="M35" s="2" t="str">
        <f>IF('Enter claim information here'!G38="","",'Enter claim information here'!G38)</f>
        <v/>
      </c>
      <c r="N35" s="2" t="e">
        <f>IF('Enter claim information here'!#REF!="","",'Enter claim information here'!#REF!)</f>
        <v>#REF!</v>
      </c>
      <c r="O35" s="2" t="e">
        <f>IF('Enter claim information here'!#REF!="","",'Enter claim information here'!#REF!)</f>
        <v>#REF!</v>
      </c>
      <c r="P35" s="2" t="str">
        <f>IF('Enter claim information here'!H38="","",'Enter claim information here'!H38)</f>
        <v/>
      </c>
      <c r="Q35" s="2" t="str">
        <f>IF('Enter claim information here'!I38="","",'Enter claim information here'!I38)</f>
        <v/>
      </c>
    </row>
    <row r="36" spans="1:17" hidden="1" x14ac:dyDescent="0.25"/>
    <row r="53" spans="1:1" x14ac:dyDescent="0.25">
      <c r="A53" s="2" t="str">
        <f>IF('Enter claim information here'!A56="","",'Enter claim information here'!A56)</f>
        <v/>
      </c>
    </row>
    <row r="54" spans="1:1" x14ac:dyDescent="0.25">
      <c r="A54" s="2" t="str">
        <f>IF('Enter claim information here'!A57="","",'Enter claim information here'!A57)</f>
        <v/>
      </c>
    </row>
    <row r="55" spans="1:1" x14ac:dyDescent="0.25">
      <c r="A55" s="2" t="str">
        <f>IF('Enter claim information here'!A58="","",'Enter claim information here'!A58)</f>
        <v/>
      </c>
    </row>
    <row r="56" spans="1:1" x14ac:dyDescent="0.25">
      <c r="A56" s="2" t="str">
        <f>IF('Enter claim information here'!A59="","",'Enter claim information here'!A59)</f>
        <v/>
      </c>
    </row>
    <row r="57" spans="1:1" x14ac:dyDescent="0.25">
      <c r="A57" s="2" t="str">
        <f>IF('Enter claim information here'!A60="","",'Enter claim information here'!A60)</f>
        <v/>
      </c>
    </row>
    <row r="58" spans="1:1" x14ac:dyDescent="0.25">
      <c r="A58" s="2" t="str">
        <f>IF('Enter claim information here'!A61="","",'Enter claim information here'!A61)</f>
        <v/>
      </c>
    </row>
    <row r="59" spans="1:1" x14ac:dyDescent="0.25">
      <c r="A59" s="2" t="str">
        <f>IF('Enter claim information here'!A62="","",'Enter claim information here'!A62)</f>
        <v/>
      </c>
    </row>
    <row r="60" spans="1:1" x14ac:dyDescent="0.25">
      <c r="A60" s="2" t="str">
        <f>IF('Enter claim information here'!A63="","",'Enter claim information here'!A63)</f>
        <v/>
      </c>
    </row>
    <row r="61" spans="1:1" x14ac:dyDescent="0.25">
      <c r="A61" s="2" t="str">
        <f>IF('Enter claim information here'!A64="","",'Enter claim information here'!A64)</f>
        <v/>
      </c>
    </row>
  </sheetData>
  <mergeCells count="1">
    <mergeCell ref="B4:D4"/>
  </mergeCells>
  <phoneticPr fontId="10"/>
  <conditionalFormatting sqref="K13:K25">
    <cfRule type="expression" dxfId="6" priority="7">
      <formula>$C13=4</formula>
    </cfRule>
    <cfRule type="expression" dxfId="5" priority="8">
      <formula>$C13=9</formula>
    </cfRule>
  </conditionalFormatting>
  <conditionalFormatting sqref="P13:P25">
    <cfRule type="expression" dxfId="4" priority="5">
      <formula>$C13=4</formula>
    </cfRule>
    <cfRule type="expression" dxfId="3" priority="6">
      <formula>$C13=9</formula>
    </cfRule>
  </conditionalFormatting>
  <conditionalFormatting sqref="P13">
    <cfRule type="expression" dxfId="2" priority="4">
      <formula>$R13=1</formula>
    </cfRule>
  </conditionalFormatting>
  <conditionalFormatting sqref="P14:P25">
    <cfRule type="expression" dxfId="1" priority="3">
      <formula>$R$13=1</formula>
    </cfRule>
  </conditionalFormatting>
  <conditionalFormatting sqref="P14:P25">
    <cfRule type="expression" dxfId="0" priority="2">
      <formula>$R14=1</formula>
    </cfRule>
  </conditionalFormatting>
  <hyperlinks>
    <hyperlink ref="K4" r:id="rId1"/>
  </hyperlinks>
  <pageMargins left="0.28999999999999998" right="0.21" top="0.74803149606299213" bottom="0.74803149606299213" header="0.31496062992125984" footer="0.31496062992125984"/>
  <pageSetup paperSize="9" scale="92" orientation="landscape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Enter claim information here</vt:lpstr>
      <vt:lpstr>Menus</vt:lpstr>
      <vt:lpstr>Example form</vt:lpstr>
      <vt:lpstr>Online Summary</vt:lpstr>
      <vt:lpstr>Printable Version</vt:lpstr>
      <vt:lpstr>Nature_of_expense</vt:lpstr>
      <vt:lpstr>'Enter claim information here'!Print_Area</vt:lpstr>
      <vt:lpstr>'Printable Version'!Print_Area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JHG</dc:creator>
  <cp:lastModifiedBy>Stojanka</cp:lastModifiedBy>
  <cp:lastPrinted>2017-10-01T10:53:43Z</cp:lastPrinted>
  <dcterms:created xsi:type="dcterms:W3CDTF">2011-11-24T20:33:12Z</dcterms:created>
  <dcterms:modified xsi:type="dcterms:W3CDTF">2017-12-10T18:51:23Z</dcterms:modified>
</cp:coreProperties>
</file>