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jfarncombe/BKA/2017/Budgets/"/>
    </mc:Choice>
  </mc:AlternateContent>
  <bookViews>
    <workbookView xWindow="0" yWindow="0" windowWidth="25600" windowHeight="16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20" i="1"/>
  <c r="F36" i="1"/>
  <c r="F30" i="1"/>
  <c r="D5" i="1"/>
  <c r="D7" i="1"/>
  <c r="D6" i="1"/>
  <c r="D8" i="1"/>
  <c r="D38" i="1"/>
  <c r="D4" i="1"/>
  <c r="D16" i="1"/>
  <c r="D9" i="1"/>
  <c r="D18" i="1"/>
  <c r="D10" i="1"/>
  <c r="D13" i="1"/>
  <c r="D19" i="1"/>
  <c r="D11" i="1"/>
  <c r="D12" i="1"/>
  <c r="D21" i="1"/>
  <c r="D22" i="1"/>
  <c r="D40" i="1"/>
  <c r="E19" i="1"/>
  <c r="F22" i="1"/>
  <c r="F38" i="1"/>
  <c r="F40" i="1"/>
  <c r="E38" i="1"/>
  <c r="E40" i="1"/>
</calcChain>
</file>

<file path=xl/sharedStrings.xml><?xml version="1.0" encoding="utf-8"?>
<sst xmlns="http://schemas.openxmlformats.org/spreadsheetml/2006/main" count="48" uniqueCount="46">
  <si>
    <t>Insurance</t>
  </si>
  <si>
    <t>Audit Fee</t>
  </si>
  <si>
    <t>EKF subs</t>
  </si>
  <si>
    <t>Temp</t>
  </si>
  <si>
    <t>Full</t>
  </si>
  <si>
    <t>Concessionary</t>
  </si>
  <si>
    <t>Student</t>
  </si>
  <si>
    <t>Junior</t>
  </si>
  <si>
    <t>Associate</t>
  </si>
  <si>
    <t>Dojo</t>
  </si>
  <si>
    <t>Weapons licences</t>
  </si>
  <si>
    <t>Est #</t>
  </si>
  <si>
    <t>Banking charges</t>
  </si>
  <si>
    <t>Joining fee</t>
  </si>
  <si>
    <t>Other admin</t>
  </si>
  <si>
    <t>Legal costs and provision</t>
  </si>
  <si>
    <t>Proposed fees</t>
  </si>
  <si>
    <t>Late fees</t>
  </si>
  <si>
    <t>Coaching</t>
  </si>
  <si>
    <t>Officer &amp; coach vetting</t>
  </si>
  <si>
    <t>Temporary</t>
  </si>
  <si>
    <t>Coaches</t>
  </si>
  <si>
    <t>Predicted Income (£k)</t>
  </si>
  <si>
    <t>Operational costs (£k)</t>
  </si>
  <si>
    <t>Net CS income (£k)</t>
  </si>
  <si>
    <t>2015 fees</t>
  </si>
  <si>
    <t>Predicted 2016 income</t>
  </si>
  <si>
    <t>2016 budget</t>
  </si>
  <si>
    <t>First aid courses</t>
  </si>
  <si>
    <t>New joiners/late fees</t>
  </si>
  <si>
    <t>Website / PR</t>
  </si>
  <si>
    <t>Concessionary / Junior / Student</t>
  </si>
  <si>
    <t>2017 budget</t>
  </si>
  <si>
    <t>Donated to jodo bu</t>
  </si>
  <si>
    <t>AGM and NC meetings</t>
  </si>
  <si>
    <t>Predicted 2017 income</t>
  </si>
  <si>
    <t>Actual 2015 income</t>
  </si>
  <si>
    <t>Shogo costs</t>
  </si>
  <si>
    <t>2015* actuals</t>
  </si>
  <si>
    <t>* 2015 actuals adjusted to reproduce a 12-month membership year</t>
  </si>
  <si>
    <t>Central Services Budget for 2017</t>
  </si>
  <si>
    <t>NB in the event of a vote to leave the EU, I will propose a higher Full membership</t>
  </si>
  <si>
    <t>fee at the AGM to compensate for the higher costs of buying Euros for international</t>
  </si>
  <si>
    <t>events and EKF subscriptions.  This money will be distributed to CS and the bu based</t>
  </si>
  <si>
    <t>on need.</t>
  </si>
  <si>
    <t>Proposed 2017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</si>
</sst>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_ ;[Red]\-#,##0\ "/>
    <numFmt numFmtId="166" formatCode="&quot;£&quot;#,##0"/>
    <numFmt numFmtId="167" formatCode="#,##0.0_ ;[Red]\-#,##0.0\ "/>
    <numFmt numFmtId="168" formatCode="&quot;£&quot;#,##0.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</font>
    <font>
      <sz val="10"/>
      <color indexed="8"/>
      <name val="Calibri"/>
      <family val="2"/>
    </font>
    <font>
      <b/>
      <sz val="10"/>
      <color indexed="55"/>
      <name val="Calibri"/>
    </font>
    <font>
      <b/>
      <sz val="11"/>
      <color indexed="8"/>
      <name val="Calibri"/>
    </font>
    <font>
      <sz val="11"/>
      <color indexed="8"/>
      <name val="Calibri"/>
      <family val="2"/>
    </font>
    <font>
      <b/>
      <sz val="14"/>
      <name val="Arial"/>
    </font>
    <font>
      <b/>
      <sz val="14"/>
      <color indexed="8"/>
      <name val="Arial"/>
    </font>
    <font>
      <b/>
      <sz val="10"/>
      <color indexed="8"/>
      <name val="Calibri"/>
    </font>
    <font>
      <b/>
      <sz val="10"/>
      <color indexed="10"/>
      <name val="Calibri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wrapText="1"/>
    </xf>
    <xf numFmtId="165" fontId="4" fillId="0" borderId="0" xfId="0" applyNumberFormat="1" applyFont="1" applyBorder="1" applyAlignment="1">
      <alignment horizontal="right"/>
    </xf>
    <xf numFmtId="0" fontId="4" fillId="0" borderId="0" xfId="0" quotePrefix="1" applyFont="1" applyAlignment="1">
      <alignment wrapText="1"/>
    </xf>
    <xf numFmtId="164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67" fontId="4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4" fillId="0" borderId="1" xfId="0" applyFont="1" applyBorder="1"/>
    <xf numFmtId="164" fontId="5" fillId="0" borderId="1" xfId="0" applyNumberFormat="1" applyFont="1" applyBorder="1" applyAlignment="1">
      <alignment horizontal="right" wrapText="1"/>
    </xf>
    <xf numFmtId="0" fontId="0" fillId="0" borderId="2" xfId="0" applyBorder="1"/>
    <xf numFmtId="0" fontId="4" fillId="0" borderId="0" xfId="0" applyFont="1" applyBorder="1"/>
    <xf numFmtId="0" fontId="0" fillId="0" borderId="3" xfId="0" applyBorder="1"/>
    <xf numFmtId="0" fontId="4" fillId="0" borderId="4" xfId="0" applyFont="1" applyBorder="1"/>
    <xf numFmtId="0" fontId="6" fillId="0" borderId="4" xfId="0" applyFont="1" applyBorder="1" applyAlignment="1">
      <alignment horizontal="right"/>
    </xf>
    <xf numFmtId="0" fontId="10" fillId="0" borderId="5" xfId="0" applyFont="1" applyBorder="1"/>
    <xf numFmtId="168" fontId="0" fillId="0" borderId="0" xfId="0" applyNumberFormat="1"/>
    <xf numFmtId="164" fontId="5" fillId="0" borderId="1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6" fontId="6" fillId="0" borderId="7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left"/>
    </xf>
    <xf numFmtId="168" fontId="6" fillId="0" borderId="0" xfId="0" applyNumberFormat="1" applyFont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2" xfId="0" applyFont="1" applyBorder="1"/>
    <xf numFmtId="0" fontId="4" fillId="0" borderId="0" xfId="0" applyFont="1" applyBorder="1" applyAlignment="1">
      <alignment horizontal="right"/>
    </xf>
    <xf numFmtId="0" fontId="1" fillId="0" borderId="3" xfId="0" applyFont="1" applyBorder="1"/>
    <xf numFmtId="0" fontId="4" fillId="0" borderId="4" xfId="0" applyFont="1" applyBorder="1" applyAlignment="1">
      <alignment horizontal="right"/>
    </xf>
    <xf numFmtId="167" fontId="5" fillId="0" borderId="0" xfId="0" applyNumberFormat="1" applyFont="1" applyAlignment="1">
      <alignment horizontal="center"/>
    </xf>
    <xf numFmtId="168" fontId="12" fillId="0" borderId="4" xfId="0" applyNumberFormat="1" applyFont="1" applyBorder="1" applyAlignment="1">
      <alignment horizontal="center"/>
    </xf>
    <xf numFmtId="168" fontId="12" fillId="0" borderId="7" xfId="0" applyNumberFormat="1" applyFont="1" applyBorder="1" applyAlignment="1">
      <alignment horizontal="center"/>
    </xf>
    <xf numFmtId="0" fontId="10" fillId="0" borderId="0" xfId="0" applyFont="1"/>
    <xf numFmtId="166" fontId="6" fillId="0" borderId="0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right"/>
    </xf>
    <xf numFmtId="168" fontId="12" fillId="0" borderId="4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 wrapText="1"/>
    </xf>
    <xf numFmtId="166" fontId="6" fillId="0" borderId="8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0" fontId="0" fillId="0" borderId="8" xfId="0" applyFill="1" applyBorder="1"/>
    <xf numFmtId="164" fontId="13" fillId="0" borderId="0" xfId="0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0" fontId="4" fillId="0" borderId="0" xfId="0" quotePrefix="1" applyFont="1"/>
    <xf numFmtId="0" fontId="4" fillId="0" borderId="12" xfId="0" applyFont="1" applyBorder="1"/>
    <xf numFmtId="0" fontId="4" fillId="0" borderId="13" xfId="0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0" fillId="0" borderId="14" xfId="0" applyBorder="1"/>
    <xf numFmtId="0" fontId="4" fillId="0" borderId="15" xfId="0" applyFont="1" applyBorder="1"/>
    <xf numFmtId="0" fontId="0" fillId="0" borderId="16" xfId="0" applyBorder="1"/>
    <xf numFmtId="165" fontId="4" fillId="0" borderId="0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89"/>
  <sheetViews>
    <sheetView showGridLines="0" tabSelected="1" topLeftCell="A23" zoomScale="172" zoomScaleNormal="172" zoomScalePageLayoutView="172" workbookViewId="0">
      <selection activeCell="C3" sqref="C3:E3"/>
    </sheetView>
  </sheetViews>
  <sheetFormatPr baseColWidth="10" defaultColWidth="8.6640625" defaultRowHeight="15" x14ac:dyDescent="0.2"/>
  <cols>
    <col min="1" max="1" width="4.1640625" customWidth="1"/>
    <col min="2" max="2" width="20.6640625" customWidth="1"/>
    <col min="3" max="3" width="5.83203125" style="3" customWidth="1"/>
    <col min="4" max="4" width="9.5" style="3" customWidth="1"/>
    <col min="5" max="5" width="9.1640625" style="5" customWidth="1"/>
    <col min="6" max="6" width="8.5" style="5" customWidth="1"/>
    <col min="7" max="7" width="10" style="5" customWidth="1"/>
    <col min="8" max="8" width="1.6640625" customWidth="1"/>
    <col min="9" max="9" width="15.83203125" style="7" customWidth="1"/>
    <col min="10" max="163" width="8.6640625" style="2"/>
    <col min="164" max="164" width="29.6640625" style="2" customWidth="1"/>
    <col min="165" max="165" width="27.6640625" style="2" customWidth="1"/>
    <col min="166" max="166" width="10.5" style="2" customWidth="1"/>
    <col min="167" max="167" width="12.33203125" style="2" customWidth="1"/>
    <col min="168" max="168" width="13.6640625" style="2" customWidth="1"/>
    <col min="169" max="169" width="1.6640625" style="2" customWidth="1"/>
    <col min="170" max="16384" width="8.6640625" style="2"/>
  </cols>
  <sheetData>
    <row r="1" spans="1:16" ht="18" x14ac:dyDescent="0.2">
      <c r="A1" s="48" t="s">
        <v>40</v>
      </c>
      <c r="B1" s="8"/>
      <c r="C1" s="9"/>
      <c r="D1" s="9"/>
      <c r="E1" s="10"/>
      <c r="F1" s="4"/>
      <c r="G1" s="4"/>
      <c r="H1" s="8"/>
      <c r="I1" s="11"/>
    </row>
    <row r="2" spans="1:16" x14ac:dyDescent="0.2">
      <c r="A2" s="1"/>
      <c r="B2" s="8"/>
      <c r="C2" s="9"/>
      <c r="D2" s="9"/>
      <c r="E2" s="18"/>
      <c r="F2" s="54"/>
      <c r="G2" s="18"/>
      <c r="H2" s="8"/>
      <c r="I2" s="11"/>
    </row>
    <row r="3" spans="1:16" ht="30" customHeight="1" x14ac:dyDescent="0.2">
      <c r="A3" s="30" t="s">
        <v>16</v>
      </c>
      <c r="B3" s="23"/>
      <c r="C3" s="24" t="s">
        <v>11</v>
      </c>
      <c r="D3" s="24" t="s">
        <v>45</v>
      </c>
      <c r="E3" s="82" t="s">
        <v>25</v>
      </c>
      <c r="F3"/>
      <c r="G3"/>
      <c r="I3"/>
      <c r="J3"/>
      <c r="K3"/>
    </row>
    <row r="4" spans="1:16" x14ac:dyDescent="0.2">
      <c r="A4" s="25"/>
      <c r="B4" s="26" t="s">
        <v>4</v>
      </c>
      <c r="C4" s="19">
        <v>1150</v>
      </c>
      <c r="D4" s="49">
        <f>E4</f>
        <v>15</v>
      </c>
      <c r="E4" s="56">
        <v>15</v>
      </c>
      <c r="F4"/>
      <c r="G4"/>
      <c r="I4"/>
      <c r="J4"/>
      <c r="K4"/>
      <c r="L4"/>
      <c r="M4"/>
      <c r="N4"/>
      <c r="O4"/>
      <c r="P4"/>
    </row>
    <row r="5" spans="1:16" x14ac:dyDescent="0.2">
      <c r="A5" s="25"/>
      <c r="B5" s="26" t="s">
        <v>5</v>
      </c>
      <c r="C5" s="19">
        <v>40</v>
      </c>
      <c r="D5" s="49">
        <f t="shared" ref="D5:D13" si="0">E5</f>
        <v>10</v>
      </c>
      <c r="E5" s="56">
        <v>10</v>
      </c>
      <c r="F5"/>
      <c r="G5"/>
      <c r="I5"/>
      <c r="J5"/>
      <c r="K5"/>
      <c r="L5"/>
      <c r="M5"/>
      <c r="N5"/>
      <c r="O5"/>
      <c r="P5"/>
    </row>
    <row r="6" spans="1:16" x14ac:dyDescent="0.2">
      <c r="A6" s="25"/>
      <c r="B6" s="26" t="s">
        <v>6</v>
      </c>
      <c r="C6" s="19">
        <v>350</v>
      </c>
      <c r="D6" s="49">
        <f t="shared" si="0"/>
        <v>10</v>
      </c>
      <c r="E6" s="56">
        <v>10</v>
      </c>
      <c r="F6"/>
      <c r="G6"/>
      <c r="I6"/>
      <c r="J6"/>
      <c r="K6"/>
      <c r="L6"/>
      <c r="M6"/>
      <c r="N6"/>
      <c r="O6"/>
      <c r="P6"/>
    </row>
    <row r="7" spans="1:16" x14ac:dyDescent="0.2">
      <c r="A7" s="25"/>
      <c r="B7" s="26" t="s">
        <v>7</v>
      </c>
      <c r="C7" s="19">
        <v>160</v>
      </c>
      <c r="D7" s="49">
        <f t="shared" si="0"/>
        <v>10</v>
      </c>
      <c r="E7" s="56">
        <v>10</v>
      </c>
      <c r="F7"/>
      <c r="G7"/>
      <c r="I7"/>
      <c r="J7"/>
      <c r="K7"/>
      <c r="L7"/>
      <c r="M7"/>
      <c r="N7"/>
      <c r="O7"/>
      <c r="P7"/>
    </row>
    <row r="8" spans="1:16" x14ac:dyDescent="0.2">
      <c r="A8" s="25"/>
      <c r="B8" s="26" t="s">
        <v>8</v>
      </c>
      <c r="C8" s="19">
        <v>11</v>
      </c>
      <c r="D8" s="49">
        <f t="shared" si="0"/>
        <v>10</v>
      </c>
      <c r="E8" s="56">
        <v>10</v>
      </c>
      <c r="F8"/>
      <c r="G8"/>
      <c r="I8"/>
      <c r="J8"/>
      <c r="K8"/>
      <c r="L8"/>
      <c r="M8"/>
      <c r="N8"/>
      <c r="O8"/>
      <c r="P8"/>
    </row>
    <row r="9" spans="1:16" x14ac:dyDescent="0.2">
      <c r="A9" s="25"/>
      <c r="B9" s="26" t="s">
        <v>3</v>
      </c>
      <c r="C9" s="19">
        <v>480</v>
      </c>
      <c r="D9" s="49">
        <f t="shared" si="0"/>
        <v>10</v>
      </c>
      <c r="E9" s="56">
        <v>10</v>
      </c>
      <c r="F9"/>
      <c r="G9"/>
      <c r="I9"/>
      <c r="J9"/>
      <c r="K9"/>
      <c r="L9"/>
      <c r="M9"/>
      <c r="N9"/>
      <c r="O9"/>
      <c r="P9"/>
    </row>
    <row r="10" spans="1:16" x14ac:dyDescent="0.2">
      <c r="A10" s="25"/>
      <c r="B10" s="26" t="s">
        <v>13</v>
      </c>
      <c r="C10" s="19">
        <v>120</v>
      </c>
      <c r="D10" s="49">
        <f t="shared" si="0"/>
        <v>10</v>
      </c>
      <c r="E10" s="56">
        <v>10</v>
      </c>
      <c r="F10"/>
      <c r="G10"/>
      <c r="I10"/>
      <c r="J10"/>
      <c r="K10"/>
      <c r="L10"/>
      <c r="M10"/>
      <c r="N10"/>
      <c r="O10"/>
      <c r="P10"/>
    </row>
    <row r="11" spans="1:16" x14ac:dyDescent="0.2">
      <c r="A11" s="25"/>
      <c r="B11" s="26" t="s">
        <v>9</v>
      </c>
      <c r="C11" s="19">
        <v>150</v>
      </c>
      <c r="D11" s="49">
        <f t="shared" si="0"/>
        <v>20</v>
      </c>
      <c r="E11" s="56">
        <v>20</v>
      </c>
      <c r="F11"/>
      <c r="G11"/>
      <c r="I11"/>
      <c r="J11"/>
      <c r="K11"/>
      <c r="L11"/>
      <c r="M11"/>
      <c r="N11"/>
      <c r="O11"/>
      <c r="P11"/>
    </row>
    <row r="12" spans="1:16" x14ac:dyDescent="0.2">
      <c r="A12" s="25"/>
      <c r="B12" s="26" t="s">
        <v>18</v>
      </c>
      <c r="C12" s="19">
        <v>250</v>
      </c>
      <c r="D12" s="49">
        <f t="shared" si="0"/>
        <v>10</v>
      </c>
      <c r="E12" s="56">
        <v>10</v>
      </c>
      <c r="F12"/>
      <c r="G12"/>
      <c r="I12"/>
      <c r="J12"/>
      <c r="K12"/>
      <c r="L12"/>
      <c r="M12"/>
      <c r="N12"/>
      <c r="O12"/>
      <c r="P12"/>
    </row>
    <row r="13" spans="1:16" x14ac:dyDescent="0.2">
      <c r="A13" s="27"/>
      <c r="B13" s="28" t="s">
        <v>17</v>
      </c>
      <c r="C13" s="29">
        <v>100</v>
      </c>
      <c r="D13" s="51">
        <f t="shared" si="0"/>
        <v>5</v>
      </c>
      <c r="E13" s="34">
        <v>5</v>
      </c>
      <c r="F13"/>
      <c r="G13"/>
      <c r="I13"/>
      <c r="J13"/>
      <c r="K13"/>
      <c r="L13"/>
      <c r="M13"/>
      <c r="N13"/>
      <c r="O13"/>
      <c r="P13"/>
    </row>
    <row r="14" spans="1:16" x14ac:dyDescent="0.2">
      <c r="B14" s="8"/>
      <c r="C14" s="12"/>
      <c r="D14" s="12"/>
      <c r="E14" s="13"/>
      <c r="F14"/>
      <c r="G14"/>
      <c r="I14"/>
      <c r="J14"/>
      <c r="K14"/>
      <c r="L14"/>
      <c r="M14"/>
      <c r="N14"/>
      <c r="O14"/>
      <c r="P14"/>
    </row>
    <row r="15" spans="1:16" ht="42" x14ac:dyDescent="0.2">
      <c r="A15" s="35" t="s">
        <v>22</v>
      </c>
      <c r="B15" s="24"/>
      <c r="C15" s="24"/>
      <c r="D15" s="64" t="s">
        <v>35</v>
      </c>
      <c r="E15" s="55" t="s">
        <v>26</v>
      </c>
      <c r="F15" s="55" t="s">
        <v>36</v>
      </c>
      <c r="G15" s="54"/>
      <c r="H15" s="8"/>
      <c r="I15"/>
      <c r="J15"/>
      <c r="K15"/>
      <c r="L15"/>
      <c r="M15"/>
      <c r="N15"/>
      <c r="O15"/>
      <c r="P15"/>
    </row>
    <row r="16" spans="1:16" x14ac:dyDescent="0.2">
      <c r="A16" s="25"/>
      <c r="B16" s="26" t="s">
        <v>4</v>
      </c>
      <c r="C16" s="19"/>
      <c r="D16" s="65">
        <f>C4*D4/1000</f>
        <v>17.25</v>
      </c>
      <c r="E16" s="36">
        <v>17</v>
      </c>
      <c r="F16" s="36">
        <v>17.899999999999999</v>
      </c>
      <c r="G16" s="54"/>
      <c r="H16" s="8"/>
      <c r="I16"/>
      <c r="J16"/>
      <c r="K16"/>
      <c r="L16"/>
      <c r="M16"/>
      <c r="N16"/>
      <c r="O16"/>
      <c r="P16"/>
    </row>
    <row r="17" spans="1:16" x14ac:dyDescent="0.2">
      <c r="A17" s="25"/>
      <c r="B17" s="26" t="s">
        <v>31</v>
      </c>
      <c r="C17" s="19"/>
      <c r="D17" s="65">
        <f>(C5*D5+C7*D7+C6*D6+C8*D8)/1000</f>
        <v>5.61</v>
      </c>
      <c r="E17" s="36">
        <v>1.8</v>
      </c>
      <c r="F17" s="36">
        <v>6.8</v>
      </c>
      <c r="G17" s="54"/>
      <c r="H17" s="8"/>
      <c r="I17"/>
      <c r="J17"/>
      <c r="K17"/>
      <c r="L17"/>
      <c r="M17"/>
      <c r="N17"/>
      <c r="O17"/>
      <c r="P17"/>
    </row>
    <row r="18" spans="1:16" x14ac:dyDescent="0.2">
      <c r="A18" s="25"/>
      <c r="B18" s="26" t="s">
        <v>20</v>
      </c>
      <c r="C18" s="19"/>
      <c r="D18" s="65">
        <f>C9*D9/1000</f>
        <v>4.8</v>
      </c>
      <c r="E18" s="36">
        <v>3.2</v>
      </c>
      <c r="F18" s="36">
        <v>4.7</v>
      </c>
      <c r="G18" s="54"/>
      <c r="H18" s="8"/>
      <c r="I18"/>
      <c r="J18"/>
      <c r="K18"/>
      <c r="L18"/>
      <c r="M18"/>
      <c r="N18"/>
      <c r="O18"/>
      <c r="P18"/>
    </row>
    <row r="19" spans="1:16" x14ac:dyDescent="0.2">
      <c r="A19" s="25"/>
      <c r="B19" s="26" t="s">
        <v>29</v>
      </c>
      <c r="C19" s="19"/>
      <c r="D19" s="65">
        <f>(C10*D10+C13*D13)/1000</f>
        <v>1.7</v>
      </c>
      <c r="E19" s="36">
        <f>0.3+1.5</f>
        <v>1.8</v>
      </c>
      <c r="F19" s="36">
        <v>2.7</v>
      </c>
      <c r="G19" s="54"/>
      <c r="H19" s="8"/>
      <c r="I19"/>
      <c r="J19"/>
      <c r="K19"/>
      <c r="L19"/>
      <c r="M19"/>
      <c r="N19"/>
      <c r="O19"/>
      <c r="P19"/>
    </row>
    <row r="20" spans="1:16" x14ac:dyDescent="0.2">
      <c r="A20" s="25"/>
      <c r="B20" s="26" t="s">
        <v>21</v>
      </c>
      <c r="C20" s="19"/>
      <c r="D20" s="65">
        <f>C11*D11/1000</f>
        <v>3</v>
      </c>
      <c r="E20" s="36">
        <v>2.75</v>
      </c>
      <c r="F20" s="36">
        <v>2.0299999999999998</v>
      </c>
      <c r="G20" s="54"/>
      <c r="H20" s="8"/>
      <c r="I20"/>
      <c r="J20" s="31"/>
      <c r="K20" s="31"/>
      <c r="L20" s="31"/>
    </row>
    <row r="21" spans="1:16" x14ac:dyDescent="0.2">
      <c r="A21" s="25"/>
      <c r="B21" s="26" t="s">
        <v>9</v>
      </c>
      <c r="C21" s="19"/>
      <c r="D21" s="66">
        <f>C12*D12/1000</f>
        <v>2.5</v>
      </c>
      <c r="E21" s="60">
        <v>2.2000000000000002</v>
      </c>
      <c r="F21" s="53">
        <v>2.2999999999999998</v>
      </c>
      <c r="G21" s="54"/>
      <c r="H21" s="8"/>
      <c r="I21"/>
      <c r="J21" s="31"/>
      <c r="K21" s="31"/>
      <c r="L21" s="31"/>
    </row>
    <row r="22" spans="1:16" x14ac:dyDescent="0.2">
      <c r="A22" s="27"/>
      <c r="B22" s="28"/>
      <c r="C22" s="29"/>
      <c r="D22" s="67">
        <f>SUM(D16:D21)</f>
        <v>34.86</v>
      </c>
      <c r="E22" s="50">
        <v>28.7</v>
      </c>
      <c r="F22" s="50">
        <f>SUM(F16:F21)</f>
        <v>36.43</v>
      </c>
      <c r="G22" s="59"/>
      <c r="H22" s="8"/>
      <c r="I22"/>
      <c r="J22"/>
      <c r="K22"/>
    </row>
    <row r="23" spans="1:16" x14ac:dyDescent="0.2">
      <c r="B23" s="8"/>
      <c r="C23" s="12"/>
      <c r="D23" s="49"/>
      <c r="E23" s="13"/>
      <c r="F23" s="13"/>
      <c r="G23" s="18"/>
      <c r="H23" s="8"/>
      <c r="I23"/>
      <c r="J23"/>
      <c r="K23"/>
    </row>
    <row r="24" spans="1:16" ht="28" x14ac:dyDescent="0.2">
      <c r="A24" s="35" t="s">
        <v>23</v>
      </c>
      <c r="B24" s="38"/>
      <c r="C24" s="39"/>
      <c r="D24" s="32" t="s">
        <v>32</v>
      </c>
      <c r="E24" s="32" t="s">
        <v>27</v>
      </c>
      <c r="F24" s="33" t="s">
        <v>38</v>
      </c>
      <c r="G24" s="4"/>
      <c r="I24"/>
      <c r="J24"/>
      <c r="K24"/>
    </row>
    <row r="25" spans="1:16" x14ac:dyDescent="0.2">
      <c r="A25" s="41"/>
      <c r="B25" s="26" t="s">
        <v>0</v>
      </c>
      <c r="C25" s="40"/>
      <c r="D25" s="36">
        <v>13.5</v>
      </c>
      <c r="E25" s="61">
        <v>12.4</v>
      </c>
      <c r="F25" s="57">
        <v>13.3</v>
      </c>
      <c r="G25"/>
      <c r="I25"/>
      <c r="J25"/>
      <c r="K25"/>
    </row>
    <row r="26" spans="1:16" x14ac:dyDescent="0.2">
      <c r="A26" s="41"/>
      <c r="B26" s="26" t="s">
        <v>1</v>
      </c>
      <c r="C26" s="42"/>
      <c r="D26" s="36">
        <v>1.8</v>
      </c>
      <c r="E26" s="61">
        <v>1.8</v>
      </c>
      <c r="F26" s="57">
        <v>1.8</v>
      </c>
      <c r="G26"/>
      <c r="I26"/>
      <c r="J26"/>
      <c r="K26"/>
    </row>
    <row r="27" spans="1:16" x14ac:dyDescent="0.2">
      <c r="A27" s="41"/>
      <c r="B27" s="26" t="s">
        <v>2</v>
      </c>
      <c r="C27" s="42"/>
      <c r="D27" s="36">
        <v>1.8</v>
      </c>
      <c r="E27" s="61">
        <v>3.2</v>
      </c>
      <c r="F27" s="57">
        <v>2.64</v>
      </c>
      <c r="G27"/>
      <c r="I27"/>
      <c r="J27"/>
      <c r="K27"/>
    </row>
    <row r="28" spans="1:16" x14ac:dyDescent="0.2">
      <c r="A28" s="41"/>
      <c r="B28" s="26" t="s">
        <v>12</v>
      </c>
      <c r="C28" s="42"/>
      <c r="D28" s="36">
        <v>3.4</v>
      </c>
      <c r="E28" s="61">
        <v>3.5</v>
      </c>
      <c r="F28" s="57">
        <v>3.44</v>
      </c>
      <c r="G28"/>
      <c r="I28"/>
      <c r="J28"/>
      <c r="K28"/>
    </row>
    <row r="29" spans="1:16" x14ac:dyDescent="0.2">
      <c r="A29" s="41"/>
      <c r="B29" s="26" t="s">
        <v>28</v>
      </c>
      <c r="C29" s="42"/>
      <c r="D29" s="36">
        <v>0.75</v>
      </c>
      <c r="E29" s="61">
        <v>2</v>
      </c>
      <c r="F29" s="57">
        <v>0.5</v>
      </c>
      <c r="G29"/>
      <c r="I29"/>
      <c r="J29"/>
      <c r="K29"/>
    </row>
    <row r="30" spans="1:16" x14ac:dyDescent="0.2">
      <c r="A30" s="41"/>
      <c r="B30" s="26" t="s">
        <v>19</v>
      </c>
      <c r="C30" s="42"/>
      <c r="D30" s="36">
        <v>0.3</v>
      </c>
      <c r="E30" s="61">
        <v>0.5</v>
      </c>
      <c r="F30" s="63">
        <f>0.31+0.06</f>
        <v>0.37</v>
      </c>
      <c r="G30"/>
      <c r="I30"/>
      <c r="J30"/>
      <c r="K30"/>
    </row>
    <row r="31" spans="1:16" x14ac:dyDescent="0.2">
      <c r="A31" s="41"/>
      <c r="B31" s="26" t="s">
        <v>37</v>
      </c>
      <c r="C31" s="42"/>
      <c r="D31" s="36">
        <v>0.3</v>
      </c>
      <c r="E31" s="61">
        <v>2</v>
      </c>
      <c r="F31" s="57">
        <v>2.1</v>
      </c>
      <c r="G31"/>
      <c r="I31"/>
      <c r="J31"/>
      <c r="K31"/>
    </row>
    <row r="32" spans="1:16" x14ac:dyDescent="0.2">
      <c r="A32" s="41"/>
      <c r="B32" s="26" t="s">
        <v>10</v>
      </c>
      <c r="C32" s="42"/>
      <c r="D32" s="36">
        <v>0.3</v>
      </c>
      <c r="E32" s="61">
        <v>3</v>
      </c>
      <c r="F32" s="58"/>
      <c r="G32" s="6"/>
      <c r="I32"/>
      <c r="J32"/>
      <c r="K32"/>
    </row>
    <row r="33" spans="1:11" x14ac:dyDescent="0.2">
      <c r="A33" s="41"/>
      <c r="B33" s="26" t="s">
        <v>30</v>
      </c>
      <c r="C33" s="42"/>
      <c r="D33" s="36">
        <v>3</v>
      </c>
      <c r="E33" s="61">
        <v>3</v>
      </c>
      <c r="F33" s="57">
        <v>1.3</v>
      </c>
      <c r="G33" s="6"/>
      <c r="I33"/>
      <c r="J33"/>
      <c r="K33"/>
    </row>
    <row r="34" spans="1:11" x14ac:dyDescent="0.2">
      <c r="A34" s="41"/>
      <c r="B34" s="26" t="s">
        <v>15</v>
      </c>
      <c r="C34" s="40"/>
      <c r="D34" s="36"/>
      <c r="E34" s="61"/>
      <c r="F34" s="57">
        <v>0.6</v>
      </c>
      <c r="G34" s="6"/>
      <c r="I34"/>
      <c r="J34"/>
      <c r="K34"/>
    </row>
    <row r="35" spans="1:11" x14ac:dyDescent="0.2">
      <c r="A35" s="41"/>
      <c r="B35" s="26" t="s">
        <v>33</v>
      </c>
      <c r="C35" s="42"/>
      <c r="D35" s="36"/>
      <c r="E35" s="61"/>
      <c r="F35" s="57">
        <v>2.5</v>
      </c>
      <c r="G35" s="6"/>
      <c r="I35"/>
      <c r="J35"/>
      <c r="K35"/>
    </row>
    <row r="36" spans="1:11" x14ac:dyDescent="0.2">
      <c r="A36" s="41"/>
      <c r="B36" s="26" t="s">
        <v>34</v>
      </c>
      <c r="C36" s="42"/>
      <c r="D36" s="36">
        <v>3</v>
      </c>
      <c r="E36" s="61">
        <v>2</v>
      </c>
      <c r="F36" s="57">
        <f>1.97+0.998</f>
        <v>2.968</v>
      </c>
      <c r="G36" s="6"/>
      <c r="I36"/>
      <c r="J36"/>
      <c r="K36"/>
    </row>
    <row r="37" spans="1:11" x14ac:dyDescent="0.2">
      <c r="A37" s="41"/>
      <c r="B37" s="26" t="s">
        <v>14</v>
      </c>
      <c r="C37" s="42"/>
      <c r="D37" s="53">
        <v>6</v>
      </c>
      <c r="E37" s="62">
        <v>2.5</v>
      </c>
      <c r="F37" s="37">
        <v>7.6</v>
      </c>
      <c r="G37" s="6"/>
      <c r="I37"/>
      <c r="J37"/>
      <c r="K37"/>
    </row>
    <row r="38" spans="1:11" x14ac:dyDescent="0.2">
      <c r="A38" s="43"/>
      <c r="B38" s="28"/>
      <c r="C38" s="44"/>
      <c r="D38" s="52">
        <f>SUM(D25:D37)</f>
        <v>34.150000000000006</v>
      </c>
      <c r="E38" s="46">
        <f>SUM(E25:E37)</f>
        <v>35.900000000000006</v>
      </c>
      <c r="F38" s="47">
        <f>SUM(F25:F37)</f>
        <v>39.118000000000009</v>
      </c>
      <c r="G38" s="4"/>
      <c r="I38"/>
      <c r="J38"/>
      <c r="K38"/>
    </row>
    <row r="39" spans="1:11" x14ac:dyDescent="0.2">
      <c r="A39" s="1"/>
      <c r="B39" s="8"/>
      <c r="C39" s="9"/>
      <c r="D39" s="9"/>
      <c r="E39" s="10"/>
      <c r="F39" s="14"/>
      <c r="G39" s="4"/>
      <c r="I39"/>
      <c r="J39"/>
      <c r="K39"/>
    </row>
    <row r="40" spans="1:11" x14ac:dyDescent="0.2">
      <c r="A40" s="1" t="s">
        <v>24</v>
      </c>
      <c r="B40" s="8"/>
      <c r="C40" s="9"/>
      <c r="D40" s="45">
        <f>D22-D38</f>
        <v>0.70999999999999375</v>
      </c>
      <c r="E40" s="45">
        <f>E22-E38</f>
        <v>-7.2000000000000064</v>
      </c>
      <c r="F40" s="45">
        <f>F22-F38</f>
        <v>-2.6880000000000095</v>
      </c>
      <c r="G40" s="14"/>
      <c r="H40" s="8"/>
      <c r="I40" s="11"/>
    </row>
    <row r="41" spans="1:11" x14ac:dyDescent="0.2">
      <c r="A41" s="1"/>
      <c r="B41" s="8"/>
      <c r="C41" s="9"/>
      <c r="D41" s="9"/>
      <c r="E41" s="10"/>
      <c r="F41" s="14"/>
      <c r="G41" s="14"/>
      <c r="H41" s="8"/>
      <c r="I41" s="11"/>
    </row>
    <row r="42" spans="1:11" x14ac:dyDescent="0.2">
      <c r="A42" s="1"/>
      <c r="B42" s="68" t="s">
        <v>39</v>
      </c>
      <c r="C42" s="9"/>
      <c r="D42" s="9"/>
      <c r="E42" s="20"/>
      <c r="F42" s="20"/>
      <c r="G42"/>
      <c r="H42" s="8"/>
      <c r="I42" s="15"/>
    </row>
    <row r="43" spans="1:11" ht="16" thickBot="1" x14ac:dyDescent="0.25">
      <c r="A43" s="1"/>
      <c r="B43" s="8"/>
      <c r="C43" s="9"/>
      <c r="D43" s="9"/>
      <c r="E43" s="14"/>
      <c r="F43" s="16"/>
      <c r="G43"/>
      <c r="H43" s="8"/>
      <c r="I43" s="11"/>
    </row>
    <row r="44" spans="1:11" ht="12" customHeight="1" x14ac:dyDescent="0.2">
      <c r="A44" s="1"/>
      <c r="B44" s="69" t="s">
        <v>41</v>
      </c>
      <c r="C44" s="70"/>
      <c r="D44" s="70"/>
      <c r="E44" s="71"/>
      <c r="F44" s="72"/>
      <c r="G44" s="73"/>
      <c r="H44" s="8"/>
      <c r="I44" s="11"/>
    </row>
    <row r="45" spans="1:11" ht="12" customHeight="1" x14ac:dyDescent="0.2">
      <c r="A45" s="1"/>
      <c r="B45" s="74" t="s">
        <v>42</v>
      </c>
      <c r="C45" s="42"/>
      <c r="D45" s="42"/>
      <c r="E45" s="16"/>
      <c r="F45" s="16"/>
      <c r="G45" s="75"/>
      <c r="H45" s="8"/>
      <c r="I45" s="11"/>
    </row>
    <row r="46" spans="1:11" ht="12" customHeight="1" x14ac:dyDescent="0.2">
      <c r="A46" s="1"/>
      <c r="B46" s="74" t="s">
        <v>43</v>
      </c>
      <c r="C46" s="42"/>
      <c r="D46" s="42"/>
      <c r="E46" s="16"/>
      <c r="F46" s="76"/>
      <c r="G46" s="77"/>
      <c r="H46" s="8"/>
      <c r="I46" s="17"/>
    </row>
    <row r="47" spans="1:11" ht="12" customHeight="1" thickBot="1" x14ac:dyDescent="0.25">
      <c r="A47" s="1"/>
      <c r="B47" s="78" t="s">
        <v>44</v>
      </c>
      <c r="C47" s="79"/>
      <c r="D47" s="79"/>
      <c r="E47" s="80"/>
      <c r="F47" s="80"/>
      <c r="G47" s="81"/>
      <c r="H47" s="8"/>
      <c r="I47" s="11"/>
    </row>
    <row r="48" spans="1:11" x14ac:dyDescent="0.2">
      <c r="A48" s="21"/>
      <c r="B48" s="8"/>
      <c r="C48" s="9"/>
      <c r="D48" s="9"/>
      <c r="E48" s="14"/>
      <c r="F48" s="14"/>
      <c r="G48" s="4"/>
      <c r="H48" s="8"/>
      <c r="I48" s="11"/>
    </row>
    <row r="49" spans="1:256" x14ac:dyDescent="0.2">
      <c r="B49" s="22"/>
      <c r="E49" s="3"/>
      <c r="F49" s="3"/>
      <c r="G49" s="3"/>
      <c r="H49" s="8"/>
      <c r="I49" s="11"/>
    </row>
    <row r="50" spans="1:256" x14ac:dyDescent="0.2">
      <c r="A50" s="22"/>
    </row>
    <row r="51" spans="1:256" x14ac:dyDescent="0.2">
      <c r="E51" s="3"/>
      <c r="F51" s="3"/>
      <c r="G51" s="3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">
      <c r="E52" s="3"/>
      <c r="F52" s="3"/>
      <c r="G52" s="3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">
      <c r="E53" s="3"/>
      <c r="F53" s="3"/>
      <c r="G53" s="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">
      <c r="E54" s="3"/>
      <c r="F54" s="3"/>
      <c r="G54" s="3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"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x14ac:dyDescent="0.2"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">
      <c r="E57" s="3"/>
      <c r="F57" s="3"/>
      <c r="G57" s="3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">
      <c r="E58" s="3"/>
      <c r="F58" s="3"/>
      <c r="G58" s="3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">
      <c r="E59" s="3"/>
      <c r="F59" s="3"/>
      <c r="G59" s="3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">
      <c r="E60" s="3"/>
      <c r="F60" s="3"/>
      <c r="G60" s="3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">
      <c r="E61" s="3"/>
      <c r="F61" s="3"/>
      <c r="G61" s="3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">
      <c r="E62" s="3"/>
      <c r="F62" s="3"/>
      <c r="G62" s="3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">
      <c r="E63" s="3"/>
      <c r="F63" s="3"/>
      <c r="G63" s="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">
      <c r="E64" s="3"/>
      <c r="F64" s="3"/>
      <c r="G64" s="3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5:256" x14ac:dyDescent="0.2">
      <c r="E65" s="3"/>
      <c r="F65" s="3"/>
      <c r="G65" s="3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5:256" x14ac:dyDescent="0.2">
      <c r="E66" s="3"/>
      <c r="F66" s="3"/>
      <c r="G66" s="3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5:256" x14ac:dyDescent="0.2">
      <c r="E67" s="3"/>
      <c r="F67" s="3"/>
      <c r="G67" s="3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5:256" x14ac:dyDescent="0.2">
      <c r="E68" s="3"/>
      <c r="F68" s="3"/>
      <c r="G68" s="3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5:256" x14ac:dyDescent="0.2">
      <c r="E69" s="3"/>
      <c r="F69" s="3"/>
      <c r="G69" s="3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5:256" x14ac:dyDescent="0.2">
      <c r="E70" s="3"/>
      <c r="F70" s="3"/>
      <c r="G70" s="3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5:256" x14ac:dyDescent="0.2">
      <c r="E71" s="3"/>
      <c r="F71" s="3"/>
      <c r="G71" s="3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5:256" x14ac:dyDescent="0.2">
      <c r="E72" s="3"/>
      <c r="F72" s="3"/>
      <c r="G72" s="3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5:256" x14ac:dyDescent="0.2">
      <c r="E73" s="3"/>
      <c r="F73" s="3"/>
      <c r="G73" s="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5:256" x14ac:dyDescent="0.2">
      <c r="E74" s="3"/>
      <c r="F74" s="3"/>
      <c r="G74" s="3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5:256" x14ac:dyDescent="0.2">
      <c r="E75" s="3"/>
      <c r="F75" s="3"/>
      <c r="G75" s="3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5:256" x14ac:dyDescent="0.2">
      <c r="E76" s="3"/>
      <c r="F76" s="3"/>
      <c r="G76" s="3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5:256" x14ac:dyDescent="0.2">
      <c r="E77" s="3"/>
      <c r="F77" s="3"/>
      <c r="G77" s="3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5:256" x14ac:dyDescent="0.2">
      <c r="E78" s="3"/>
      <c r="F78" s="3"/>
      <c r="G78" s="3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5:256" x14ac:dyDescent="0.2">
      <c r="E79" s="3"/>
      <c r="F79" s="3"/>
      <c r="G79" s="3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5:256" x14ac:dyDescent="0.2">
      <c r="E80" s="3"/>
      <c r="F80" s="3"/>
      <c r="G80" s="3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5:256" x14ac:dyDescent="0.2">
      <c r="E81" s="3"/>
      <c r="F81" s="3"/>
      <c r="G81" s="3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5:256" x14ac:dyDescent="0.2">
      <c r="E82" s="3"/>
      <c r="F82" s="3"/>
      <c r="G82" s="3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5:256" x14ac:dyDescent="0.2">
      <c r="E83" s="3"/>
      <c r="F83" s="3"/>
      <c r="G83" s="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5:256" x14ac:dyDescent="0.2">
      <c r="E84" s="3"/>
      <c r="F84" s="3"/>
      <c r="G84" s="3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5:256" x14ac:dyDescent="0.2">
      <c r="E85" s="3"/>
      <c r="F85" s="3"/>
      <c r="G85" s="3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5:256" x14ac:dyDescent="0.2">
      <c r="E86" s="3"/>
      <c r="F86" s="3"/>
      <c r="G86" s="3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5:256" x14ac:dyDescent="0.2">
      <c r="E87" s="3"/>
      <c r="F87" s="3"/>
      <c r="G87" s="3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5:256" x14ac:dyDescent="0.2">
      <c r="E88" s="3"/>
      <c r="F88" s="3"/>
      <c r="G88" s="3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5:256" x14ac:dyDescent="0.2">
      <c r="E89" s="3"/>
      <c r="F89" s="3"/>
      <c r="G89" s="3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5:256" x14ac:dyDescent="0.2">
      <c r="E90" s="3"/>
      <c r="F90" s="3"/>
      <c r="G90" s="3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5:256" x14ac:dyDescent="0.2">
      <c r="E91" s="3"/>
      <c r="F91" s="3"/>
      <c r="G91" s="3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5:256" x14ac:dyDescent="0.2">
      <c r="E92" s="3"/>
      <c r="F92" s="3"/>
      <c r="G92" s="3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5:256" x14ac:dyDescent="0.2">
      <c r="E93" s="3"/>
      <c r="F93" s="3"/>
      <c r="G93" s="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5:256" x14ac:dyDescent="0.2">
      <c r="E94" s="3"/>
      <c r="F94" s="3"/>
      <c r="G94" s="3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5:256" x14ac:dyDescent="0.2">
      <c r="E95" s="3"/>
      <c r="F95" s="3"/>
      <c r="G95" s="3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5:256" x14ac:dyDescent="0.2">
      <c r="E96" s="3"/>
      <c r="F96" s="3"/>
      <c r="G96" s="3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5:256" x14ac:dyDescent="0.2">
      <c r="E97" s="3"/>
      <c r="F97" s="3"/>
      <c r="G97" s="3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5:256" x14ac:dyDescent="0.2">
      <c r="E98" s="3"/>
      <c r="F98" s="3"/>
      <c r="G98" s="3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5:256" x14ac:dyDescent="0.2">
      <c r="E99" s="3"/>
      <c r="F99" s="3"/>
      <c r="G99" s="3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5:256" x14ac:dyDescent="0.2">
      <c r="E100" s="3"/>
      <c r="F100" s="3"/>
      <c r="G100" s="3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5:256" x14ac:dyDescent="0.2">
      <c r="E101" s="3"/>
      <c r="F101" s="3"/>
      <c r="G101" s="3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5:256" x14ac:dyDescent="0.2">
      <c r="E102" s="3"/>
      <c r="F102" s="3"/>
      <c r="G102" s="3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5:256" x14ac:dyDescent="0.2">
      <c r="E103" s="3"/>
      <c r="F103" s="3"/>
      <c r="G103" s="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5:256" x14ac:dyDescent="0.2">
      <c r="E104" s="3"/>
      <c r="F104" s="3"/>
      <c r="G104" s="3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5:256" x14ac:dyDescent="0.2">
      <c r="E105" s="3"/>
      <c r="F105" s="3"/>
      <c r="G105" s="3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5:256" x14ac:dyDescent="0.2">
      <c r="E106" s="3"/>
      <c r="F106" s="3"/>
      <c r="G106" s="3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5:256" x14ac:dyDescent="0.2">
      <c r="E107" s="3"/>
      <c r="F107" s="3"/>
      <c r="G107" s="3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5:256" x14ac:dyDescent="0.2">
      <c r="E108" s="3"/>
      <c r="F108" s="3"/>
      <c r="G108" s="3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5:256" x14ac:dyDescent="0.2">
      <c r="E109" s="3"/>
      <c r="F109" s="3"/>
      <c r="G109" s="3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5:256" x14ac:dyDescent="0.2">
      <c r="E110" s="3"/>
      <c r="F110" s="3"/>
      <c r="G110" s="3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5:256" x14ac:dyDescent="0.2">
      <c r="E111" s="3"/>
      <c r="F111" s="3"/>
      <c r="G111" s="3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5:256" x14ac:dyDescent="0.2">
      <c r="E112" s="3"/>
      <c r="F112" s="3"/>
      <c r="G112" s="3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5:256" x14ac:dyDescent="0.2">
      <c r="E113" s="3"/>
      <c r="F113" s="3"/>
      <c r="G113" s="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5:256" x14ac:dyDescent="0.2">
      <c r="E114" s="3"/>
      <c r="F114" s="3"/>
      <c r="G114" s="3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5:256" x14ac:dyDescent="0.2">
      <c r="E115" s="3"/>
      <c r="F115" s="3"/>
      <c r="G115" s="3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5:256" x14ac:dyDescent="0.2">
      <c r="E116" s="3"/>
      <c r="F116" s="3"/>
      <c r="G116" s="3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5:256" x14ac:dyDescent="0.2">
      <c r="E117" s="3"/>
      <c r="F117" s="3"/>
      <c r="G117" s="3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5:256" x14ac:dyDescent="0.2">
      <c r="E118" s="3"/>
      <c r="F118" s="3"/>
      <c r="G118" s="3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5:256" x14ac:dyDescent="0.2">
      <c r="E119" s="3"/>
      <c r="F119" s="3"/>
      <c r="G119" s="3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5:256" x14ac:dyDescent="0.2">
      <c r="E120" s="3"/>
      <c r="F120" s="3"/>
      <c r="G120" s="3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5:256" x14ac:dyDescent="0.2">
      <c r="E121" s="3"/>
      <c r="F121" s="3"/>
      <c r="G121" s="3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5:256" x14ac:dyDescent="0.2">
      <c r="E122" s="3"/>
      <c r="F122" s="3"/>
      <c r="G122" s="3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5:256" x14ac:dyDescent="0.2">
      <c r="E123" s="3"/>
      <c r="F123" s="3"/>
      <c r="G123" s="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5:256" x14ac:dyDescent="0.2">
      <c r="E124" s="3"/>
      <c r="F124" s="3"/>
      <c r="G124" s="3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5:256" x14ac:dyDescent="0.2">
      <c r="E125" s="3"/>
      <c r="F125" s="3"/>
      <c r="G125" s="3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5:256" x14ac:dyDescent="0.2">
      <c r="E126" s="3"/>
      <c r="F126" s="3"/>
      <c r="G126" s="3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5:256" x14ac:dyDescent="0.2">
      <c r="E127" s="3"/>
      <c r="F127" s="3"/>
      <c r="G127" s="3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5:256" x14ac:dyDescent="0.2">
      <c r="E128" s="3"/>
      <c r="F128" s="3"/>
      <c r="G128" s="3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5:256" x14ac:dyDescent="0.2">
      <c r="E129" s="3"/>
      <c r="F129" s="3"/>
      <c r="G129" s="3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5:256" x14ac:dyDescent="0.2">
      <c r="E130" s="3"/>
      <c r="F130" s="3"/>
      <c r="G130" s="3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5:256" x14ac:dyDescent="0.2">
      <c r="E131" s="3"/>
      <c r="F131" s="3"/>
      <c r="G131" s="3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5:256" x14ac:dyDescent="0.2">
      <c r="E132" s="3"/>
      <c r="F132" s="3"/>
      <c r="G132" s="3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5:256" x14ac:dyDescent="0.2">
      <c r="E133" s="3"/>
      <c r="F133" s="3"/>
      <c r="G133" s="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5:256" x14ac:dyDescent="0.2">
      <c r="E134" s="3"/>
      <c r="F134" s="3"/>
      <c r="G134" s="3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5:256" x14ac:dyDescent="0.2">
      <c r="E135" s="3"/>
      <c r="F135" s="3"/>
      <c r="G135" s="3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5:256" x14ac:dyDescent="0.2">
      <c r="E136" s="3"/>
      <c r="F136" s="3"/>
      <c r="G136" s="3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5:256" x14ac:dyDescent="0.2">
      <c r="E137" s="3"/>
      <c r="F137" s="3"/>
      <c r="G137" s="3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5:256" x14ac:dyDescent="0.2">
      <c r="E138" s="3"/>
      <c r="F138" s="3"/>
      <c r="G138" s="3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5:256" x14ac:dyDescent="0.2">
      <c r="E139" s="3"/>
      <c r="F139" s="3"/>
      <c r="G139" s="3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5:256" x14ac:dyDescent="0.2">
      <c r="E140" s="3"/>
      <c r="F140" s="3"/>
      <c r="G140" s="3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5:256" x14ac:dyDescent="0.2">
      <c r="E141" s="3"/>
      <c r="F141" s="3"/>
      <c r="G141" s="3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5:256" x14ac:dyDescent="0.2">
      <c r="E142" s="3"/>
      <c r="F142" s="3"/>
      <c r="G142" s="3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5:256" x14ac:dyDescent="0.2">
      <c r="E143" s="3"/>
      <c r="F143" s="3"/>
      <c r="G143" s="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5:256" x14ac:dyDescent="0.2">
      <c r="E144" s="3"/>
      <c r="F144" s="3"/>
      <c r="G144" s="3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5:256" x14ac:dyDescent="0.2">
      <c r="E145" s="3"/>
      <c r="F145" s="3"/>
      <c r="G145" s="3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5:256" x14ac:dyDescent="0.2">
      <c r="E146" s="3"/>
      <c r="F146" s="3"/>
      <c r="G146" s="3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5:256" x14ac:dyDescent="0.2">
      <c r="E147" s="3"/>
      <c r="F147" s="3"/>
      <c r="G147" s="3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5:256" x14ac:dyDescent="0.2">
      <c r="E148" s="3"/>
      <c r="F148" s="3"/>
      <c r="G148" s="3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5:256" x14ac:dyDescent="0.2">
      <c r="E149" s="3"/>
      <c r="F149" s="3"/>
      <c r="G149" s="3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5:256" x14ac:dyDescent="0.2">
      <c r="E150" s="3"/>
      <c r="F150" s="3"/>
      <c r="G150" s="3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5:256" x14ac:dyDescent="0.2">
      <c r="E151" s="3"/>
      <c r="F151" s="3"/>
      <c r="G151" s="3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5:256" x14ac:dyDescent="0.2">
      <c r="E152" s="3"/>
      <c r="F152" s="3"/>
      <c r="G152" s="3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5:256" x14ac:dyDescent="0.2">
      <c r="E153" s="3"/>
      <c r="F153" s="3"/>
      <c r="G153" s="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5:256" x14ac:dyDescent="0.2">
      <c r="E154" s="3"/>
      <c r="F154" s="3"/>
      <c r="G154" s="3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5:256" x14ac:dyDescent="0.2">
      <c r="E155" s="3"/>
      <c r="F155" s="3"/>
      <c r="G155" s="3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5:256" x14ac:dyDescent="0.2">
      <c r="E156" s="3"/>
      <c r="F156" s="3"/>
      <c r="G156" s="3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5:256" x14ac:dyDescent="0.2">
      <c r="E157" s="3"/>
      <c r="F157" s="3"/>
      <c r="G157" s="3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5:256" x14ac:dyDescent="0.2">
      <c r="E158" s="3"/>
      <c r="F158" s="3"/>
      <c r="G158" s="3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5:256" x14ac:dyDescent="0.2">
      <c r="E159" s="3"/>
      <c r="F159" s="3"/>
      <c r="G159" s="3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5:256" x14ac:dyDescent="0.2">
      <c r="E160" s="3"/>
      <c r="F160" s="3"/>
      <c r="G160" s="3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5:256" x14ac:dyDescent="0.2">
      <c r="E161" s="3"/>
      <c r="F161" s="3"/>
      <c r="G161" s="3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5:256" x14ac:dyDescent="0.2">
      <c r="E162" s="3"/>
      <c r="F162" s="3"/>
      <c r="G162" s="3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5:256" x14ac:dyDescent="0.2">
      <c r="E163" s="3"/>
      <c r="F163" s="3"/>
      <c r="G163" s="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5:256" x14ac:dyDescent="0.2">
      <c r="E164" s="3"/>
      <c r="F164" s="3"/>
      <c r="G164" s="3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5:256" x14ac:dyDescent="0.2">
      <c r="E165" s="3"/>
      <c r="F165" s="3"/>
      <c r="G165" s="3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5:256" x14ac:dyDescent="0.2">
      <c r="E166" s="3"/>
      <c r="F166" s="3"/>
      <c r="G166" s="3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5:256" x14ac:dyDescent="0.2">
      <c r="E167" s="3"/>
      <c r="F167" s="3"/>
      <c r="G167" s="3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5:256" x14ac:dyDescent="0.2">
      <c r="E168" s="3"/>
      <c r="F168" s="3"/>
      <c r="G168" s="3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5:256" x14ac:dyDescent="0.2">
      <c r="E169" s="3"/>
      <c r="F169" s="3"/>
      <c r="G169" s="3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5:256" x14ac:dyDescent="0.2">
      <c r="E170" s="3"/>
      <c r="F170" s="3"/>
      <c r="G170" s="3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5:256" x14ac:dyDescent="0.2">
      <c r="E171" s="3"/>
      <c r="F171" s="3"/>
      <c r="G171" s="3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5:256" x14ac:dyDescent="0.2">
      <c r="E172" s="3"/>
      <c r="F172" s="3"/>
      <c r="G172" s="3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5:256" x14ac:dyDescent="0.2">
      <c r="E173" s="3"/>
      <c r="F173" s="3"/>
      <c r="G173" s="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5:256" x14ac:dyDescent="0.2">
      <c r="E174" s="3"/>
      <c r="F174" s="3"/>
      <c r="G174" s="3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5:256" x14ac:dyDescent="0.2">
      <c r="E175" s="3"/>
      <c r="F175" s="3"/>
      <c r="G175" s="3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5:256" x14ac:dyDescent="0.2">
      <c r="E176" s="3"/>
      <c r="F176" s="3"/>
      <c r="G176" s="3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5:256" x14ac:dyDescent="0.2">
      <c r="E177" s="3"/>
      <c r="F177" s="3"/>
      <c r="G177" s="3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5:256" x14ac:dyDescent="0.2">
      <c r="E178" s="3"/>
      <c r="F178" s="3"/>
      <c r="G178" s="3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5:256" x14ac:dyDescent="0.2">
      <c r="E179" s="3"/>
      <c r="F179" s="3"/>
      <c r="G179" s="3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5:256" x14ac:dyDescent="0.2">
      <c r="E180" s="3"/>
      <c r="F180" s="3"/>
      <c r="G180" s="3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5:256" x14ac:dyDescent="0.2">
      <c r="E181" s="3"/>
      <c r="F181" s="3"/>
      <c r="G181" s="3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5:256" x14ac:dyDescent="0.2">
      <c r="E182" s="3"/>
      <c r="F182" s="3"/>
      <c r="G182" s="3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5:256" x14ac:dyDescent="0.2">
      <c r="E183" s="3"/>
      <c r="F183" s="3"/>
      <c r="G183" s="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5:256" x14ac:dyDescent="0.2">
      <c r="E184" s="3"/>
      <c r="F184" s="3"/>
      <c r="G184" s="3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5:256" x14ac:dyDescent="0.2">
      <c r="E185" s="3"/>
      <c r="F185" s="3"/>
      <c r="G185" s="3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5:256" x14ac:dyDescent="0.2">
      <c r="E186" s="3"/>
      <c r="F186" s="3"/>
      <c r="G186" s="3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5:256" x14ac:dyDescent="0.2">
      <c r="E187" s="3"/>
      <c r="F187" s="3"/>
      <c r="G187" s="3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5:256" x14ac:dyDescent="0.2">
      <c r="E188" s="3"/>
      <c r="F188" s="3"/>
      <c r="G188" s="3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5:256" x14ac:dyDescent="0.2">
      <c r="E189" s="3"/>
      <c r="F189" s="3"/>
      <c r="G189" s="3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</sheetData>
  <phoneticPr fontId="3" type="noConversion"/>
  <pageMargins left="0.25" right="0.25" top="0.75000000000000011" bottom="0.75000000000000011" header="0.30000000000000004" footer="0.30000000000000004"/>
  <pageSetup paperSize="287" scale="94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Microsoft Office User</cp:lastModifiedBy>
  <cp:lastPrinted>2015-06-25T08:51:42Z</cp:lastPrinted>
  <dcterms:created xsi:type="dcterms:W3CDTF">2012-04-17T13:44:10Z</dcterms:created>
  <dcterms:modified xsi:type="dcterms:W3CDTF">2016-06-22T11:50:33Z</dcterms:modified>
</cp:coreProperties>
</file>